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5" yWindow="65461" windowWidth="11070" windowHeight="6735" tabRatio="691" activeTab="0"/>
  </bookViews>
  <sheets>
    <sheet name="Ausdruck Tabelle" sheetId="1" r:id="rId1"/>
    <sheet name="Herren" sheetId="2" r:id="rId2"/>
    <sheet name="Damen" sheetId="3" r:id="rId3"/>
  </sheets>
  <externalReferences>
    <externalReference r:id="rId6"/>
    <externalReference r:id="rId7"/>
  </externalReferences>
  <definedNames>
    <definedName name="_xlnm.Print_Area" localSheetId="0">'Ausdruck Tabelle'!$A$1:$J$31</definedName>
    <definedName name="_xlnm.Print_Area" localSheetId="2">'Damen'!$A$1:$M$18</definedName>
    <definedName name="_xlnm.Print_Area" localSheetId="1">'Herren'!$A$1:$M$40</definedName>
  </definedNames>
  <calcPr fullCalcOnLoad="1"/>
</workbook>
</file>

<file path=xl/sharedStrings.xml><?xml version="1.0" encoding="utf-8"?>
<sst xmlns="http://schemas.openxmlformats.org/spreadsheetml/2006/main" count="242" uniqueCount="129">
  <si>
    <t>Spiele</t>
  </si>
  <si>
    <t>Schnitt</t>
  </si>
  <si>
    <t>Pins</t>
  </si>
  <si>
    <t>Platz</t>
  </si>
  <si>
    <t>Teamname</t>
  </si>
  <si>
    <t>Punkte</t>
  </si>
  <si>
    <t>1.</t>
  </si>
  <si>
    <t>2.</t>
  </si>
  <si>
    <t>3.</t>
  </si>
  <si>
    <t>4.</t>
  </si>
  <si>
    <t>5.</t>
  </si>
  <si>
    <t>6.</t>
  </si>
  <si>
    <t>7.</t>
  </si>
  <si>
    <t>8.</t>
  </si>
  <si>
    <t>-</t>
  </si>
  <si>
    <t>Höchste     Serie</t>
  </si>
  <si>
    <t>9.</t>
  </si>
  <si>
    <t>10.</t>
  </si>
  <si>
    <t>Ergebnisse</t>
  </si>
  <si>
    <t xml:space="preserve"> </t>
  </si>
  <si>
    <t>Die Unbestechlichen</t>
  </si>
  <si>
    <t>Pin Kings</t>
  </si>
  <si>
    <t>Firelane Bowlers</t>
  </si>
  <si>
    <t>Pin Reapers</t>
  </si>
  <si>
    <t>Lucky Strikes</t>
  </si>
  <si>
    <t>Höchste "3"Serie</t>
  </si>
  <si>
    <t>Freestyle Gutters</t>
  </si>
  <si>
    <t>Team Ehlen-Cup</t>
  </si>
  <si>
    <t xml:space="preserve"> De Allemächtigen</t>
  </si>
  <si>
    <t>De Allemächtigen</t>
  </si>
  <si>
    <t xml:space="preserve">Strike Soldiere </t>
  </si>
  <si>
    <t>Spare Sheriffs</t>
  </si>
  <si>
    <t xml:space="preserve"> Herkules-Hausliga bei Bert 2011/12</t>
  </si>
  <si>
    <t>10 : 0</t>
  </si>
  <si>
    <r>
      <t xml:space="preserve">                Herkules - Hausliga bei Bert 2011 / 2012   </t>
    </r>
  </si>
  <si>
    <t>Name</t>
  </si>
  <si>
    <t>Vorname</t>
  </si>
  <si>
    <t>Club</t>
  </si>
  <si>
    <t>High game</t>
  </si>
  <si>
    <t>HC</t>
  </si>
  <si>
    <t>Sp.1</t>
  </si>
  <si>
    <t>Sp.2</t>
  </si>
  <si>
    <t>Sp.3</t>
  </si>
  <si>
    <t>Heller</t>
  </si>
  <si>
    <t>Dirk</t>
  </si>
  <si>
    <t>Gadebusch</t>
  </si>
  <si>
    <t>Siri</t>
  </si>
  <si>
    <t xml:space="preserve">Strike Soldiers </t>
  </si>
  <si>
    <t>Krause</t>
  </si>
  <si>
    <t xml:space="preserve">Chris </t>
  </si>
  <si>
    <t>Rischer</t>
  </si>
  <si>
    <t>Bert</t>
  </si>
  <si>
    <t>Kallup</t>
  </si>
  <si>
    <t>Werner</t>
  </si>
  <si>
    <t>Spohr</t>
  </si>
  <si>
    <t>Janine</t>
  </si>
  <si>
    <t>Collmann</t>
  </si>
  <si>
    <t>Dieter</t>
  </si>
  <si>
    <t>Bruno</t>
  </si>
  <si>
    <t>Peter</t>
  </si>
  <si>
    <t>Marco</t>
  </si>
  <si>
    <t>Rolf</t>
  </si>
  <si>
    <t>Schrage</t>
  </si>
  <si>
    <t>Carlo</t>
  </si>
  <si>
    <t>Rosi</t>
  </si>
  <si>
    <t>Widuckel</t>
  </si>
  <si>
    <t>Rene</t>
  </si>
  <si>
    <t>Kunz</t>
  </si>
  <si>
    <t>Jürgen</t>
  </si>
  <si>
    <t>Küllmer</t>
  </si>
  <si>
    <t>Tommy</t>
  </si>
  <si>
    <t>Scholdra</t>
  </si>
  <si>
    <t>Callsen</t>
  </si>
  <si>
    <t>Thomas</t>
  </si>
  <si>
    <t>Batz</t>
  </si>
  <si>
    <t>Rainer</t>
  </si>
  <si>
    <t>Fenske</t>
  </si>
  <si>
    <t>Siggi</t>
  </si>
  <si>
    <t>Hesse</t>
  </si>
  <si>
    <t>Nils</t>
  </si>
  <si>
    <t>Martina</t>
  </si>
  <si>
    <t>Markus</t>
  </si>
  <si>
    <t>Rödde</t>
  </si>
  <si>
    <t>Stefan</t>
  </si>
  <si>
    <t>Simon</t>
  </si>
  <si>
    <t>Frank</t>
  </si>
  <si>
    <t>Schmidt</t>
  </si>
  <si>
    <t>Schmitt</t>
  </si>
  <si>
    <t>Sven</t>
  </si>
  <si>
    <t>Lothar</t>
  </si>
  <si>
    <t>Denis</t>
  </si>
  <si>
    <t>Sinning</t>
  </si>
  <si>
    <t>Eddi</t>
  </si>
  <si>
    <t>Uschi</t>
  </si>
  <si>
    <t>Reinhard</t>
  </si>
  <si>
    <t>von Stephani</t>
  </si>
  <si>
    <t>Axel</t>
  </si>
  <si>
    <t>Müller</t>
  </si>
  <si>
    <t>Tobias</t>
  </si>
  <si>
    <t>Tröster</t>
  </si>
  <si>
    <t>Mario</t>
  </si>
  <si>
    <t>Möhring</t>
  </si>
  <si>
    <t>Carmen</t>
  </si>
  <si>
    <t>Grebe</t>
  </si>
  <si>
    <t>Jutta</t>
  </si>
  <si>
    <t>Anja</t>
  </si>
  <si>
    <t>Aigbedion</t>
  </si>
  <si>
    <t>Heike</t>
  </si>
  <si>
    <t>Katja</t>
  </si>
  <si>
    <t>Edith</t>
  </si>
  <si>
    <t>Heldner</t>
  </si>
  <si>
    <t>Zuhl</t>
  </si>
  <si>
    <t>Max</t>
  </si>
  <si>
    <t>Philipp</t>
  </si>
  <si>
    <t>Raithel</t>
  </si>
  <si>
    <t>Reichhold</t>
  </si>
  <si>
    <t>Roland</t>
  </si>
  <si>
    <t xml:space="preserve">Marc </t>
  </si>
  <si>
    <t>Jünemann</t>
  </si>
  <si>
    <t>Ulli</t>
  </si>
  <si>
    <t>Klaus</t>
  </si>
  <si>
    <t>Liebing</t>
  </si>
  <si>
    <t>Claudia</t>
  </si>
  <si>
    <t>0 : 10</t>
  </si>
  <si>
    <t>Ergebnisse vom 07.02.2012</t>
  </si>
  <si>
    <t xml:space="preserve"> außerhalb der 50 % Wertung</t>
  </si>
  <si>
    <t>8 : 2</t>
  </si>
  <si>
    <t>2 : 8</t>
  </si>
  <si>
    <t>4 : 6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</si>
</sst>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"/>
    <numFmt numFmtId="189" formatCode="mmmm\ yy"/>
    <numFmt numFmtId="190" formatCode="[$-407]dddd\,\ d\.\ mmmm\ yyyy"/>
    <numFmt numFmtId="191" formatCode="0.0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</numFmts>
  <fonts count="6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sz val="26"/>
      <name val="Arial"/>
      <family val="0"/>
    </font>
    <font>
      <b/>
      <u val="single"/>
      <sz val="28"/>
      <name val="Times New Roman"/>
      <family val="1"/>
    </font>
    <font>
      <sz val="36"/>
      <name val="Small Fonts"/>
      <family val="2"/>
    </font>
    <font>
      <b/>
      <sz val="16"/>
      <color indexed="12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b/>
      <i/>
      <u val="single"/>
      <sz val="46"/>
      <color indexed="10"/>
      <name val="Arial"/>
      <family val="2"/>
    </font>
    <font>
      <sz val="16"/>
      <name val="Arial"/>
      <family val="2"/>
    </font>
    <font>
      <b/>
      <u val="single"/>
      <sz val="20"/>
      <color indexed="12"/>
      <name val="Arial"/>
      <family val="2"/>
    </font>
    <font>
      <b/>
      <sz val="14"/>
      <name val="Arial"/>
      <family val="0"/>
    </font>
    <font>
      <b/>
      <sz val="16"/>
      <color indexed="8"/>
      <name val="Arial"/>
      <family val="2"/>
    </font>
    <font>
      <b/>
      <sz val="13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6"/>
      <color indexed="30"/>
      <name val="Arial"/>
      <family val="2"/>
    </font>
    <font>
      <b/>
      <u val="single"/>
      <sz val="16"/>
      <color indexed="30"/>
      <name val="Arial"/>
      <family val="2"/>
    </font>
    <font>
      <sz val="10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26"/>
      <color indexed="10"/>
      <name val="Arial"/>
      <family val="2"/>
    </font>
    <font>
      <sz val="18"/>
      <color indexed="10"/>
      <name val="Arial Black"/>
      <family val="2"/>
    </font>
    <font>
      <b/>
      <sz val="18"/>
      <color indexed="56"/>
      <name val="Arial"/>
      <family val="2"/>
    </font>
    <font>
      <b/>
      <u val="single"/>
      <sz val="12"/>
      <color indexed="56"/>
      <name val="Arial"/>
      <family val="2"/>
    </font>
    <font>
      <b/>
      <u val="single"/>
      <sz val="22"/>
      <color indexed="56"/>
      <name val="Arial"/>
      <family val="2"/>
    </font>
    <font>
      <b/>
      <sz val="10"/>
      <color indexed="56"/>
      <name val="Arial"/>
      <family val="2"/>
    </font>
    <font>
      <b/>
      <u val="single"/>
      <sz val="20"/>
      <color indexed="56"/>
      <name val="Arial"/>
      <family val="2"/>
    </font>
    <font>
      <b/>
      <sz val="12"/>
      <name val="Times New Roman"/>
      <family val="1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9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0"/>
    </font>
    <font>
      <b/>
      <sz val="11"/>
      <color indexed="9"/>
      <name val="Arial"/>
      <family val="2"/>
    </font>
    <font>
      <b/>
      <sz val="12"/>
      <color indexed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10"/>
      </left>
      <right style="medium"/>
      <top style="medium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10"/>
      </left>
      <right style="thin"/>
      <top style="medium">
        <color indexed="10"/>
      </top>
      <bottom style="medium">
        <color indexed="10"/>
      </bottom>
    </border>
    <border>
      <left style="thin"/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0" borderId="2" applyNumberFormat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9" applyNumberFormat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 wrapText="1"/>
    </xf>
    <xf numFmtId="191" fontId="12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12" xfId="0" applyFont="1" applyBorder="1" applyAlignment="1">
      <alignment horizontal="left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right"/>
    </xf>
    <xf numFmtId="0" fontId="12" fillId="0" borderId="13" xfId="0" applyFon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19" fillId="0" borderId="16" xfId="0" applyFont="1" applyFill="1" applyBorder="1" applyAlignment="1">
      <alignment/>
    </xf>
    <xf numFmtId="0" fontId="15" fillId="0" borderId="16" xfId="0" applyFont="1" applyFill="1" applyBorder="1" applyAlignment="1">
      <alignment horizontal="center" vertical="top"/>
    </xf>
    <xf numFmtId="0" fontId="19" fillId="0" borderId="16" xfId="0" applyFont="1" applyFill="1" applyBorder="1" applyAlignment="1">
      <alignment horizontal="center"/>
    </xf>
    <xf numFmtId="0" fontId="20" fillId="0" borderId="16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top"/>
    </xf>
    <xf numFmtId="0" fontId="21" fillId="0" borderId="0" xfId="0" applyFont="1" applyAlignment="1">
      <alignment horizontal="center"/>
    </xf>
    <xf numFmtId="0" fontId="0" fillId="0" borderId="17" xfId="0" applyBorder="1" applyAlignment="1">
      <alignment/>
    </xf>
    <xf numFmtId="0" fontId="9" fillId="0" borderId="17" xfId="0" applyFont="1" applyBorder="1" applyAlignment="1">
      <alignment horizontal="center"/>
    </xf>
    <xf numFmtId="0" fontId="23" fillId="0" borderId="0" xfId="0" applyFont="1" applyAlignment="1">
      <alignment/>
    </xf>
    <xf numFmtId="0" fontId="3" fillId="25" borderId="0" xfId="0" applyFont="1" applyFill="1" applyBorder="1" applyAlignment="1">
      <alignment/>
    </xf>
    <xf numFmtId="0" fontId="16" fillId="25" borderId="0" xfId="0" applyFont="1" applyFill="1" applyBorder="1" applyAlignment="1">
      <alignment/>
    </xf>
    <xf numFmtId="0" fontId="16" fillId="25" borderId="0" xfId="0" applyFont="1" applyFill="1" applyBorder="1" applyAlignment="1">
      <alignment/>
    </xf>
    <xf numFmtId="49" fontId="16" fillId="25" borderId="0" xfId="0" applyNumberFormat="1" applyFont="1" applyFill="1" applyAlignment="1">
      <alignment horizontal="center"/>
    </xf>
    <xf numFmtId="0" fontId="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" fontId="3" fillId="25" borderId="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16" fillId="0" borderId="0" xfId="0" applyNumberFormat="1" applyFont="1" applyFill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25" borderId="0" xfId="0" applyFill="1" applyAlignment="1">
      <alignment/>
    </xf>
    <xf numFmtId="0" fontId="41" fillId="26" borderId="18" xfId="0" applyFont="1" applyFill="1" applyBorder="1" applyAlignment="1">
      <alignment horizontal="left" vertical="top"/>
    </xf>
    <xf numFmtId="0" fontId="42" fillId="26" borderId="19" xfId="0" applyFont="1" applyFill="1" applyBorder="1" applyAlignment="1">
      <alignment horizontal="left" vertical="center"/>
    </xf>
    <xf numFmtId="0" fontId="44" fillId="26" borderId="19" xfId="0" applyFont="1" applyFill="1" applyBorder="1" applyAlignment="1">
      <alignment horizontal="left" vertical="top"/>
    </xf>
    <xf numFmtId="0" fontId="45" fillId="26" borderId="19" xfId="0" applyFont="1" applyFill="1" applyBorder="1" applyAlignment="1">
      <alignment horizontal="left" vertical="center"/>
    </xf>
    <xf numFmtId="0" fontId="45" fillId="26" borderId="19" xfId="0" applyFont="1" applyFill="1" applyBorder="1" applyAlignment="1">
      <alignment horizontal="center" vertical="center"/>
    </xf>
    <xf numFmtId="0" fontId="46" fillId="26" borderId="19" xfId="0" applyFont="1" applyFill="1" applyBorder="1" applyAlignment="1">
      <alignment/>
    </xf>
    <xf numFmtId="0" fontId="47" fillId="26" borderId="19" xfId="0" applyFont="1" applyFill="1" applyBorder="1" applyAlignment="1">
      <alignment horizontal="left" vertical="center"/>
    </xf>
    <xf numFmtId="0" fontId="47" fillId="26" borderId="19" xfId="0" applyFont="1" applyFill="1" applyBorder="1" applyAlignment="1">
      <alignment horizontal="center" vertical="center"/>
    </xf>
    <xf numFmtId="0" fontId="0" fillId="26" borderId="19" xfId="0" applyFill="1" applyBorder="1" applyAlignment="1">
      <alignment/>
    </xf>
    <xf numFmtId="0" fontId="49" fillId="27" borderId="20" xfId="0" applyFont="1" applyFill="1" applyBorder="1" applyAlignment="1">
      <alignment horizontal="center" vertical="center"/>
    </xf>
    <xf numFmtId="0" fontId="50" fillId="27" borderId="21" xfId="0" applyFont="1" applyFill="1" applyBorder="1" applyAlignment="1">
      <alignment horizontal="center" vertical="center"/>
    </xf>
    <xf numFmtId="0" fontId="50" fillId="27" borderId="21" xfId="0" applyFont="1" applyFill="1" applyBorder="1" applyAlignment="1">
      <alignment horizontal="center" vertical="center" wrapText="1"/>
    </xf>
    <xf numFmtId="0" fontId="50" fillId="27" borderId="18" xfId="0" applyFont="1" applyFill="1" applyBorder="1" applyAlignment="1">
      <alignment horizontal="center" vertical="center" wrapText="1"/>
    </xf>
    <xf numFmtId="0" fontId="50" fillId="27" borderId="22" xfId="0" applyFont="1" applyFill="1" applyBorder="1" applyAlignment="1">
      <alignment horizontal="center" vertical="center"/>
    </xf>
    <xf numFmtId="0" fontId="50" fillId="27" borderId="20" xfId="0" applyFont="1" applyFill="1" applyBorder="1" applyAlignment="1">
      <alignment horizontal="center" vertical="center"/>
    </xf>
    <xf numFmtId="0" fontId="51" fillId="28" borderId="23" xfId="0" applyFont="1" applyFill="1" applyBorder="1" applyAlignment="1">
      <alignment horizontal="center"/>
    </xf>
    <xf numFmtId="0" fontId="52" fillId="26" borderId="24" xfId="0" applyFont="1" applyFill="1" applyBorder="1" applyAlignment="1">
      <alignment horizontal="center"/>
    </xf>
    <xf numFmtId="0" fontId="52" fillId="26" borderId="25" xfId="0" applyFont="1" applyFill="1" applyBorder="1" applyAlignment="1">
      <alignment horizontal="center"/>
    </xf>
    <xf numFmtId="0" fontId="53" fillId="26" borderId="26" xfId="0" applyFont="1" applyFill="1" applyBorder="1" applyAlignment="1">
      <alignment horizontal="center"/>
    </xf>
    <xf numFmtId="2" fontId="54" fillId="26" borderId="27" xfId="0" applyNumberFormat="1" applyFont="1" applyFill="1" applyBorder="1" applyAlignment="1">
      <alignment horizontal="center"/>
    </xf>
    <xf numFmtId="1" fontId="54" fillId="26" borderId="27" xfId="0" applyNumberFormat="1" applyFont="1" applyFill="1" applyBorder="1" applyAlignment="1">
      <alignment horizontal="center"/>
    </xf>
    <xf numFmtId="1" fontId="54" fillId="26" borderId="28" xfId="0" applyNumberFormat="1" applyFont="1" applyFill="1" applyBorder="1" applyAlignment="1">
      <alignment horizontal="center"/>
    </xf>
    <xf numFmtId="1" fontId="54" fillId="26" borderId="29" xfId="0" applyNumberFormat="1" applyFont="1" applyFill="1" applyBorder="1" applyAlignment="1">
      <alignment horizontal="center"/>
    </xf>
    <xf numFmtId="1" fontId="54" fillId="26" borderId="30" xfId="0" applyNumberFormat="1" applyFont="1" applyFill="1" applyBorder="1" applyAlignment="1">
      <alignment horizontal="center"/>
    </xf>
    <xf numFmtId="1" fontId="55" fillId="26" borderId="31" xfId="0" applyNumberFormat="1" applyFont="1" applyFill="1" applyBorder="1" applyAlignment="1">
      <alignment horizontal="center"/>
    </xf>
    <xf numFmtId="1" fontId="54" fillId="26" borderId="32" xfId="0" applyNumberFormat="1" applyFont="1" applyFill="1" applyBorder="1" applyAlignment="1">
      <alignment horizontal="center"/>
    </xf>
    <xf numFmtId="1" fontId="54" fillId="26" borderId="26" xfId="0" applyNumberFormat="1" applyFont="1" applyFill="1" applyBorder="1" applyAlignment="1">
      <alignment horizontal="center"/>
    </xf>
    <xf numFmtId="1" fontId="54" fillId="26" borderId="33" xfId="0" applyNumberFormat="1" applyFont="1" applyFill="1" applyBorder="1" applyAlignment="1">
      <alignment horizontal="center"/>
    </xf>
    <xf numFmtId="1" fontId="54" fillId="26" borderId="34" xfId="0" applyNumberFormat="1" applyFont="1" applyFill="1" applyBorder="1" applyAlignment="1">
      <alignment horizontal="center"/>
    </xf>
    <xf numFmtId="1" fontId="54" fillId="26" borderId="35" xfId="0" applyNumberFormat="1" applyFont="1" applyFill="1" applyBorder="1" applyAlignment="1">
      <alignment horizontal="center"/>
    </xf>
    <xf numFmtId="1" fontId="54" fillId="26" borderId="36" xfId="0" applyNumberFormat="1" applyFont="1" applyFill="1" applyBorder="1" applyAlignment="1">
      <alignment horizontal="center"/>
    </xf>
    <xf numFmtId="1" fontId="54" fillId="26" borderId="37" xfId="0" applyNumberFormat="1" applyFont="1" applyFill="1" applyBorder="1" applyAlignment="1">
      <alignment horizontal="center"/>
    </xf>
    <xf numFmtId="0" fontId="52" fillId="26" borderId="26" xfId="0" applyFont="1" applyFill="1" applyBorder="1" applyAlignment="1">
      <alignment horizontal="center"/>
    </xf>
    <xf numFmtId="0" fontId="56" fillId="27" borderId="27" xfId="0" applyFont="1" applyFill="1" applyBorder="1" applyAlignment="1">
      <alignment horizontal="center"/>
    </xf>
    <xf numFmtId="1" fontId="54" fillId="26" borderId="38" xfId="0" applyNumberFormat="1" applyFont="1" applyFill="1" applyBorder="1" applyAlignment="1">
      <alignment horizontal="center"/>
    </xf>
    <xf numFmtId="0" fontId="57" fillId="26" borderId="27" xfId="0" applyFont="1" applyFill="1" applyBorder="1" applyAlignment="1">
      <alignment horizontal="center"/>
    </xf>
    <xf numFmtId="0" fontId="53" fillId="26" borderId="27" xfId="0" applyFont="1" applyFill="1" applyBorder="1" applyAlignment="1">
      <alignment horizontal="center"/>
    </xf>
    <xf numFmtId="1" fontId="54" fillId="26" borderId="25" xfId="0" applyNumberFormat="1" applyFont="1" applyFill="1" applyBorder="1" applyAlignment="1">
      <alignment horizontal="center"/>
    </xf>
    <xf numFmtId="1" fontId="54" fillId="26" borderId="39" xfId="0" applyNumberFormat="1" applyFont="1" applyFill="1" applyBorder="1" applyAlignment="1">
      <alignment horizontal="center"/>
    </xf>
    <xf numFmtId="1" fontId="54" fillId="26" borderId="40" xfId="0" applyNumberFormat="1" applyFont="1" applyFill="1" applyBorder="1" applyAlignment="1">
      <alignment horizontal="center"/>
    </xf>
    <xf numFmtId="1" fontId="54" fillId="26" borderId="41" xfId="0" applyNumberFormat="1" applyFont="1" applyFill="1" applyBorder="1" applyAlignment="1">
      <alignment horizontal="center"/>
    </xf>
    <xf numFmtId="1" fontId="54" fillId="26" borderId="24" xfId="0" applyNumberFormat="1" applyFont="1" applyFill="1" applyBorder="1" applyAlignment="1">
      <alignment horizontal="center"/>
    </xf>
    <xf numFmtId="0" fontId="53" fillId="26" borderId="38" xfId="0" applyFont="1" applyFill="1" applyBorder="1" applyAlignment="1">
      <alignment horizontal="center"/>
    </xf>
    <xf numFmtId="0" fontId="53" fillId="26" borderId="42" xfId="0" applyFont="1" applyFill="1" applyBorder="1" applyAlignment="1">
      <alignment horizontal="center"/>
    </xf>
    <xf numFmtId="0" fontId="58" fillId="26" borderId="27" xfId="0" applyFont="1" applyFill="1" applyBorder="1" applyAlignment="1">
      <alignment horizontal="center"/>
    </xf>
    <xf numFmtId="0" fontId="52" fillId="26" borderId="0" xfId="0" applyFont="1" applyFill="1" applyAlignment="1">
      <alignment horizontal="center"/>
    </xf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2" fillId="26" borderId="26" xfId="0" applyFont="1" applyFill="1" applyBorder="1" applyAlignment="1">
      <alignment horizontal="left" indent="2"/>
    </xf>
    <xf numFmtId="0" fontId="18" fillId="28" borderId="10" xfId="0" applyFont="1" applyFill="1" applyBorder="1" applyAlignment="1">
      <alignment horizontal="center"/>
    </xf>
    <xf numFmtId="0" fontId="12" fillId="28" borderId="15" xfId="0" applyFont="1" applyFill="1" applyBorder="1" applyAlignment="1">
      <alignment horizontal="right"/>
    </xf>
    <xf numFmtId="0" fontId="12" fillId="28" borderId="13" xfId="0" applyFont="1" applyFill="1" applyBorder="1" applyAlignment="1">
      <alignment horizontal="center"/>
    </xf>
    <xf numFmtId="0" fontId="12" fillId="28" borderId="12" xfId="0" applyFont="1" applyFill="1" applyBorder="1" applyAlignment="1">
      <alignment horizontal="left"/>
    </xf>
    <xf numFmtId="1" fontId="12" fillId="28" borderId="12" xfId="0" applyNumberFormat="1" applyFont="1" applyFill="1" applyBorder="1" applyAlignment="1">
      <alignment horizontal="center"/>
    </xf>
    <xf numFmtId="0" fontId="12" fillId="28" borderId="12" xfId="0" applyFont="1" applyFill="1" applyBorder="1" applyAlignment="1">
      <alignment horizontal="center"/>
    </xf>
    <xf numFmtId="191" fontId="12" fillId="28" borderId="10" xfId="0" applyNumberFormat="1" applyFont="1" applyFill="1" applyBorder="1" applyAlignment="1">
      <alignment horizontal="center"/>
    </xf>
    <xf numFmtId="0" fontId="56" fillId="26" borderId="27" xfId="0" applyFont="1" applyFill="1" applyBorder="1" applyAlignment="1">
      <alignment horizontal="center"/>
    </xf>
    <xf numFmtId="0" fontId="48" fillId="26" borderId="43" xfId="0" applyFont="1" applyFill="1" applyBorder="1" applyAlignment="1">
      <alignment horizontal="center" vertical="center" wrapText="1"/>
    </xf>
    <xf numFmtId="0" fontId="48" fillId="26" borderId="19" xfId="0" applyFont="1" applyFill="1" applyBorder="1" applyAlignment="1">
      <alignment horizontal="center" vertical="center" wrapText="1"/>
    </xf>
    <xf numFmtId="0" fontId="48" fillId="26" borderId="44" xfId="0" applyFont="1" applyFill="1" applyBorder="1" applyAlignment="1">
      <alignment horizontal="center" vertical="center" wrapText="1"/>
    </xf>
    <xf numFmtId="1" fontId="61" fillId="26" borderId="32" xfId="0" applyNumberFormat="1" applyFont="1" applyFill="1" applyBorder="1" applyAlignment="1">
      <alignment horizontal="center"/>
    </xf>
    <xf numFmtId="1" fontId="61" fillId="26" borderId="45" xfId="0" applyNumberFormat="1" applyFont="1" applyFill="1" applyBorder="1" applyAlignment="1">
      <alignment horizontal="center"/>
    </xf>
    <xf numFmtId="1" fontId="61" fillId="26" borderId="33" xfId="0" applyNumberFormat="1" applyFont="1" applyFill="1" applyBorder="1" applyAlignment="1">
      <alignment horizontal="center"/>
    </xf>
    <xf numFmtId="0" fontId="62" fillId="28" borderId="46" xfId="0" applyFont="1" applyFill="1" applyBorder="1" applyAlignment="1">
      <alignment horizontal="left"/>
    </xf>
    <xf numFmtId="2" fontId="61" fillId="28" borderId="47" xfId="0" applyNumberFormat="1" applyFont="1" applyFill="1" applyBorder="1" applyAlignment="1">
      <alignment horizontal="center"/>
    </xf>
    <xf numFmtId="1" fontId="61" fillId="26" borderId="34" xfId="0" applyNumberFormat="1" applyFont="1" applyFill="1" applyBorder="1" applyAlignment="1">
      <alignment horizontal="center"/>
    </xf>
    <xf numFmtId="0" fontId="11" fillId="28" borderId="10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0</xdr:row>
      <xdr:rowOff>28575</xdr:rowOff>
    </xdr:from>
    <xdr:to>
      <xdr:col>9</xdr:col>
      <xdr:colOff>342900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28575"/>
          <a:ext cx="1914525" cy="1638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21</xdr:row>
      <xdr:rowOff>0</xdr:rowOff>
    </xdr:from>
    <xdr:to>
      <xdr:col>1</xdr:col>
      <xdr:colOff>1466850</xdr:colOff>
      <xdr:row>25</xdr:row>
      <xdr:rowOff>152400</xdr:rowOff>
    </xdr:to>
    <xdr:pic>
      <xdr:nvPicPr>
        <xdr:cNvPr id="2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7477125"/>
          <a:ext cx="1457325" cy="1181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ga%20bei%20Bert%202011-17.Spielta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ga%20bei%20Bert%202011-18.Spielt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druck Tabelle"/>
      <sheetName val="Tabelle"/>
      <sheetName val="Ausdruck Schnitt"/>
      <sheetName val="Schnitt"/>
      <sheetName val="Herren"/>
      <sheetName val="Dam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sdruck Tabelle"/>
      <sheetName val="Tabelle"/>
      <sheetName val="Ausdruck Schnitt"/>
      <sheetName val="Schnitt"/>
      <sheetName val="Herren"/>
      <sheetName val="Damen"/>
    </sheetNames>
    <sheetDataSet>
      <sheetData sheetId="1">
        <row r="6">
          <cell r="C6">
            <v>130</v>
          </cell>
          <cell r="E6">
            <v>50</v>
          </cell>
          <cell r="F6">
            <v>30393</v>
          </cell>
          <cell r="G6">
            <v>668</v>
          </cell>
          <cell r="H6">
            <v>1778</v>
          </cell>
          <cell r="I6">
            <v>54</v>
          </cell>
        </row>
        <row r="8">
          <cell r="C8">
            <v>74</v>
          </cell>
          <cell r="E8">
            <v>106</v>
          </cell>
          <cell r="F8">
            <v>26548</v>
          </cell>
          <cell r="G8">
            <v>598</v>
          </cell>
          <cell r="H8">
            <v>1615</v>
          </cell>
          <cell r="I8">
            <v>54</v>
          </cell>
        </row>
        <row r="10">
          <cell r="C10">
            <v>117</v>
          </cell>
          <cell r="E10">
            <v>63</v>
          </cell>
          <cell r="F10">
            <v>29152</v>
          </cell>
          <cell r="G10">
            <v>636</v>
          </cell>
          <cell r="H10">
            <v>1863</v>
          </cell>
          <cell r="I10">
            <v>54</v>
          </cell>
        </row>
        <row r="12">
          <cell r="C12">
            <v>114</v>
          </cell>
          <cell r="E12">
            <v>66</v>
          </cell>
          <cell r="F12">
            <v>29898</v>
          </cell>
          <cell r="G12">
            <v>661</v>
          </cell>
          <cell r="H12">
            <v>1831</v>
          </cell>
          <cell r="I12">
            <v>54</v>
          </cell>
        </row>
        <row r="14">
          <cell r="C14">
            <v>82</v>
          </cell>
          <cell r="E14">
            <v>98</v>
          </cell>
          <cell r="F14">
            <v>28140</v>
          </cell>
          <cell r="G14">
            <v>673</v>
          </cell>
          <cell r="H14">
            <v>1847</v>
          </cell>
          <cell r="I14">
            <v>54</v>
          </cell>
        </row>
        <row r="16">
          <cell r="C16">
            <v>86</v>
          </cell>
          <cell r="E16">
            <v>94</v>
          </cell>
          <cell r="F16">
            <v>26187</v>
          </cell>
          <cell r="G16">
            <v>594</v>
          </cell>
          <cell r="H16">
            <v>1572</v>
          </cell>
          <cell r="I16">
            <v>54</v>
          </cell>
        </row>
        <row r="18">
          <cell r="C18">
            <v>44</v>
          </cell>
          <cell r="E18">
            <v>136</v>
          </cell>
          <cell r="F18">
            <v>22272</v>
          </cell>
          <cell r="G18">
            <v>513</v>
          </cell>
          <cell r="H18">
            <v>1365</v>
          </cell>
          <cell r="I18">
            <v>54</v>
          </cell>
        </row>
        <row r="20">
          <cell r="C20">
            <v>98</v>
          </cell>
          <cell r="E20">
            <v>82</v>
          </cell>
          <cell r="F20">
            <v>25939</v>
          </cell>
          <cell r="G20">
            <v>580</v>
          </cell>
          <cell r="H20">
            <v>1569</v>
          </cell>
          <cell r="I20">
            <v>54</v>
          </cell>
        </row>
        <row r="22">
          <cell r="C22">
            <v>82</v>
          </cell>
          <cell r="E22">
            <v>98</v>
          </cell>
          <cell r="F22">
            <v>23291</v>
          </cell>
          <cell r="G22">
            <v>542</v>
          </cell>
          <cell r="H22">
            <v>1547</v>
          </cell>
          <cell r="I22">
            <v>54</v>
          </cell>
        </row>
        <row r="24">
          <cell r="C24">
            <v>73</v>
          </cell>
          <cell r="E24">
            <v>107</v>
          </cell>
          <cell r="F24">
            <v>23242</v>
          </cell>
          <cell r="G24">
            <v>520</v>
          </cell>
          <cell r="H24">
            <v>1390</v>
          </cell>
          <cell r="I24">
            <v>54</v>
          </cell>
        </row>
      </sheetData>
      <sheetData sheetId="3">
        <row r="3">
          <cell r="E3">
            <v>199.84848484848484</v>
          </cell>
          <cell r="F3">
            <v>6595</v>
          </cell>
          <cell r="G3">
            <v>33</v>
          </cell>
          <cell r="H3">
            <v>684</v>
          </cell>
          <cell r="I3">
            <v>255</v>
          </cell>
          <cell r="BI3">
            <v>237</v>
          </cell>
          <cell r="BJ3">
            <v>210</v>
          </cell>
          <cell r="BK3">
            <v>192</v>
          </cell>
        </row>
        <row r="4">
          <cell r="E4">
            <v>193.3111111111111</v>
          </cell>
          <cell r="F4">
            <v>8699</v>
          </cell>
          <cell r="G4">
            <v>45</v>
          </cell>
          <cell r="H4">
            <v>686</v>
          </cell>
          <cell r="I4">
            <v>252</v>
          </cell>
          <cell r="BI4">
            <v>200</v>
          </cell>
          <cell r="BJ4">
            <v>191</v>
          </cell>
          <cell r="BK4">
            <v>174</v>
          </cell>
        </row>
        <row r="5">
          <cell r="E5">
            <v>93.5</v>
          </cell>
          <cell r="F5">
            <v>1683</v>
          </cell>
          <cell r="G5">
            <v>18</v>
          </cell>
          <cell r="H5">
            <v>293</v>
          </cell>
          <cell r="I5">
            <v>121</v>
          </cell>
        </row>
        <row r="6">
          <cell r="E6">
            <v>180.78571428571428</v>
          </cell>
          <cell r="F6">
            <v>7593</v>
          </cell>
          <cell r="G6">
            <v>42</v>
          </cell>
          <cell r="H6">
            <v>646</v>
          </cell>
          <cell r="I6">
            <v>236</v>
          </cell>
          <cell r="BI6">
            <v>171</v>
          </cell>
          <cell r="BJ6">
            <v>182</v>
          </cell>
          <cell r="BK6">
            <v>196</v>
          </cell>
        </row>
        <row r="7">
          <cell r="E7">
            <v>181.80555555555554</v>
          </cell>
          <cell r="F7">
            <v>6545</v>
          </cell>
          <cell r="G7">
            <v>36</v>
          </cell>
          <cell r="H7">
            <v>601</v>
          </cell>
          <cell r="I7">
            <v>223</v>
          </cell>
        </row>
        <row r="8">
          <cell r="E8">
            <v>195.33333333333334</v>
          </cell>
          <cell r="F8">
            <v>1172</v>
          </cell>
          <cell r="G8">
            <v>6</v>
          </cell>
          <cell r="H8">
            <v>597</v>
          </cell>
          <cell r="I8">
            <v>211</v>
          </cell>
        </row>
        <row r="10">
          <cell r="E10">
            <v>153.66666666666666</v>
          </cell>
          <cell r="F10">
            <v>1383</v>
          </cell>
          <cell r="G10">
            <v>9</v>
          </cell>
          <cell r="H10">
            <v>541</v>
          </cell>
          <cell r="I10">
            <v>227</v>
          </cell>
          <cell r="BI10">
            <v>166</v>
          </cell>
          <cell r="BJ10">
            <v>227</v>
          </cell>
          <cell r="BK10">
            <v>148</v>
          </cell>
        </row>
        <row r="13">
          <cell r="E13">
            <v>154.27777777777777</v>
          </cell>
          <cell r="F13">
            <v>2777</v>
          </cell>
          <cell r="G13">
            <v>18</v>
          </cell>
          <cell r="H13">
            <v>500</v>
          </cell>
          <cell r="I13">
            <v>184</v>
          </cell>
          <cell r="BI13">
            <v>164</v>
          </cell>
          <cell r="BJ13">
            <v>160</v>
          </cell>
          <cell r="BK13">
            <v>168</v>
          </cell>
        </row>
        <row r="14">
          <cell r="E14">
            <v>145.45454545454547</v>
          </cell>
          <cell r="F14">
            <v>4800</v>
          </cell>
          <cell r="G14">
            <v>33</v>
          </cell>
          <cell r="H14">
            <v>499</v>
          </cell>
          <cell r="I14">
            <v>199</v>
          </cell>
        </row>
        <row r="15">
          <cell r="E15">
            <v>148.69230769230768</v>
          </cell>
          <cell r="F15">
            <v>5799</v>
          </cell>
          <cell r="G15">
            <v>39</v>
          </cell>
          <cell r="H15">
            <v>512</v>
          </cell>
          <cell r="I15">
            <v>212</v>
          </cell>
          <cell r="BI15">
            <v>126</v>
          </cell>
          <cell r="BJ15">
            <v>165</v>
          </cell>
          <cell r="BK15">
            <v>194</v>
          </cell>
        </row>
        <row r="16">
          <cell r="E16">
            <v>183.75</v>
          </cell>
          <cell r="F16">
            <v>2205</v>
          </cell>
          <cell r="G16">
            <v>12</v>
          </cell>
          <cell r="H16">
            <v>622</v>
          </cell>
          <cell r="I16">
            <v>222</v>
          </cell>
        </row>
        <row r="17">
          <cell r="E17">
            <v>139.69444444444446</v>
          </cell>
          <cell r="F17">
            <v>5029</v>
          </cell>
          <cell r="G17">
            <v>36</v>
          </cell>
          <cell r="H17">
            <v>471</v>
          </cell>
          <cell r="I17">
            <v>178</v>
          </cell>
          <cell r="BI17">
            <v>129</v>
          </cell>
          <cell r="BJ17">
            <v>116</v>
          </cell>
          <cell r="BK17">
            <v>125</v>
          </cell>
        </row>
        <row r="18">
          <cell r="E18">
            <v>168.5</v>
          </cell>
          <cell r="F18">
            <v>1011</v>
          </cell>
          <cell r="G18">
            <v>6</v>
          </cell>
          <cell r="H18">
            <v>507</v>
          </cell>
          <cell r="I18">
            <v>193</v>
          </cell>
        </row>
        <row r="19">
          <cell r="E19">
            <v>200.8</v>
          </cell>
          <cell r="F19">
            <v>9036</v>
          </cell>
          <cell r="G19">
            <v>45</v>
          </cell>
          <cell r="H19">
            <v>697</v>
          </cell>
          <cell r="I19">
            <v>257</v>
          </cell>
          <cell r="BI19">
            <v>188</v>
          </cell>
          <cell r="BJ19">
            <v>232</v>
          </cell>
          <cell r="BK19">
            <v>235</v>
          </cell>
        </row>
        <row r="20">
          <cell r="E20">
            <v>196.2549019607843</v>
          </cell>
          <cell r="F20">
            <v>10009</v>
          </cell>
          <cell r="G20">
            <v>51</v>
          </cell>
          <cell r="H20">
            <v>661</v>
          </cell>
          <cell r="I20">
            <v>265</v>
          </cell>
          <cell r="BI20">
            <v>182</v>
          </cell>
          <cell r="BJ20">
            <v>180</v>
          </cell>
          <cell r="BK20">
            <v>203</v>
          </cell>
        </row>
        <row r="21">
          <cell r="E21">
            <v>168.0625</v>
          </cell>
          <cell r="F21">
            <v>8067</v>
          </cell>
          <cell r="G21">
            <v>48</v>
          </cell>
          <cell r="H21">
            <v>649</v>
          </cell>
          <cell r="I21">
            <v>224</v>
          </cell>
          <cell r="BI21">
            <v>173</v>
          </cell>
          <cell r="BJ21">
            <v>186</v>
          </cell>
          <cell r="BK21">
            <v>153</v>
          </cell>
        </row>
        <row r="22">
          <cell r="E22">
            <v>179.90196078431373</v>
          </cell>
          <cell r="F22">
            <v>9175</v>
          </cell>
          <cell r="G22">
            <v>51</v>
          </cell>
          <cell r="H22">
            <v>614</v>
          </cell>
          <cell r="I22">
            <v>230</v>
          </cell>
          <cell r="BI22">
            <v>201</v>
          </cell>
          <cell r="BJ22">
            <v>159</v>
          </cell>
          <cell r="BK22">
            <v>196</v>
          </cell>
        </row>
        <row r="24">
          <cell r="E24">
            <v>139.77777777777777</v>
          </cell>
          <cell r="F24">
            <v>1258</v>
          </cell>
          <cell r="G24">
            <v>9</v>
          </cell>
          <cell r="H24">
            <v>436</v>
          </cell>
          <cell r="I24">
            <v>161</v>
          </cell>
        </row>
        <row r="27">
          <cell r="E27">
            <v>181.96969696969697</v>
          </cell>
          <cell r="F27">
            <v>6005</v>
          </cell>
          <cell r="G27">
            <v>33</v>
          </cell>
          <cell r="H27">
            <v>651</v>
          </cell>
          <cell r="I27">
            <v>233</v>
          </cell>
          <cell r="BI27">
            <v>190</v>
          </cell>
          <cell r="BJ27">
            <v>175</v>
          </cell>
          <cell r="BK27">
            <v>219</v>
          </cell>
        </row>
        <row r="28">
          <cell r="E28">
            <v>164.75555555555556</v>
          </cell>
          <cell r="F28">
            <v>7414</v>
          </cell>
          <cell r="G28">
            <v>45</v>
          </cell>
          <cell r="H28">
            <v>566</v>
          </cell>
          <cell r="I28">
            <v>213</v>
          </cell>
          <cell r="BI28">
            <v>144</v>
          </cell>
          <cell r="BJ28">
            <v>173</v>
          </cell>
          <cell r="BK28">
            <v>132</v>
          </cell>
        </row>
        <row r="30">
          <cell r="E30">
            <v>142.61904761904762</v>
          </cell>
          <cell r="F30">
            <v>2995</v>
          </cell>
          <cell r="G30">
            <v>21</v>
          </cell>
          <cell r="H30">
            <v>479</v>
          </cell>
          <cell r="I30">
            <v>182</v>
          </cell>
        </row>
        <row r="31">
          <cell r="E31">
            <v>185.66666666666666</v>
          </cell>
          <cell r="F31">
            <v>1114</v>
          </cell>
          <cell r="G31">
            <v>6</v>
          </cell>
          <cell r="H31">
            <v>623</v>
          </cell>
          <cell r="I31">
            <v>214</v>
          </cell>
        </row>
        <row r="32">
          <cell r="E32">
            <v>181</v>
          </cell>
          <cell r="F32">
            <v>8688</v>
          </cell>
          <cell r="G32">
            <v>48</v>
          </cell>
          <cell r="H32">
            <v>618</v>
          </cell>
          <cell r="I32">
            <v>258</v>
          </cell>
          <cell r="BI32">
            <v>205</v>
          </cell>
          <cell r="BJ32">
            <v>184</v>
          </cell>
          <cell r="BK32">
            <v>178</v>
          </cell>
        </row>
        <row r="33">
          <cell r="E33">
            <v>143.01960784313727</v>
          </cell>
          <cell r="F33">
            <v>7294</v>
          </cell>
          <cell r="G33">
            <v>51</v>
          </cell>
          <cell r="H33">
            <v>486</v>
          </cell>
          <cell r="I33">
            <v>179</v>
          </cell>
          <cell r="BI33">
            <v>134</v>
          </cell>
          <cell r="BJ33">
            <v>158</v>
          </cell>
          <cell r="BK33">
            <v>141</v>
          </cell>
        </row>
        <row r="35">
          <cell r="E35">
            <v>142.94117647058823</v>
          </cell>
          <cell r="F35">
            <v>7290</v>
          </cell>
          <cell r="G35">
            <v>51</v>
          </cell>
          <cell r="H35">
            <v>490</v>
          </cell>
          <cell r="I35">
            <v>195</v>
          </cell>
          <cell r="BI35">
            <v>147</v>
          </cell>
          <cell r="BJ35">
            <v>140</v>
          </cell>
          <cell r="BK35">
            <v>191</v>
          </cell>
        </row>
        <row r="36">
          <cell r="E36">
            <v>167.59259259259258</v>
          </cell>
          <cell r="F36">
            <v>4525</v>
          </cell>
          <cell r="G36">
            <v>27</v>
          </cell>
          <cell r="H36">
            <v>557</v>
          </cell>
          <cell r="I36">
            <v>231</v>
          </cell>
        </row>
        <row r="37">
          <cell r="E37">
            <v>146.77777777777777</v>
          </cell>
          <cell r="F37">
            <v>6605</v>
          </cell>
          <cell r="G37">
            <v>45</v>
          </cell>
          <cell r="H37">
            <v>520</v>
          </cell>
          <cell r="I37">
            <v>202</v>
          </cell>
          <cell r="BI37">
            <v>131</v>
          </cell>
          <cell r="BJ37">
            <v>125</v>
          </cell>
          <cell r="BK37">
            <v>146</v>
          </cell>
        </row>
        <row r="38">
          <cell r="E38">
            <v>191.05555555555554</v>
          </cell>
          <cell r="F38">
            <v>6878</v>
          </cell>
          <cell r="G38">
            <v>36</v>
          </cell>
          <cell r="H38">
            <v>627</v>
          </cell>
          <cell r="I38">
            <v>256</v>
          </cell>
        </row>
        <row r="39">
          <cell r="E39">
            <v>159.16666666666666</v>
          </cell>
          <cell r="F39">
            <v>3820</v>
          </cell>
          <cell r="G39">
            <v>24</v>
          </cell>
          <cell r="H39">
            <v>500</v>
          </cell>
          <cell r="I39">
            <v>197</v>
          </cell>
        </row>
        <row r="40">
          <cell r="E40">
            <v>140.28205128205127</v>
          </cell>
          <cell r="F40">
            <v>5471</v>
          </cell>
          <cell r="G40">
            <v>39</v>
          </cell>
          <cell r="H40">
            <v>528</v>
          </cell>
          <cell r="I40">
            <v>233</v>
          </cell>
          <cell r="BI40">
            <v>114</v>
          </cell>
          <cell r="BJ40">
            <v>171</v>
          </cell>
          <cell r="BK40">
            <v>138</v>
          </cell>
        </row>
        <row r="41">
          <cell r="E41">
            <v>142.13725490196077</v>
          </cell>
          <cell r="F41">
            <v>7249</v>
          </cell>
          <cell r="G41">
            <v>51</v>
          </cell>
          <cell r="H41">
            <v>500</v>
          </cell>
          <cell r="I41">
            <v>181</v>
          </cell>
          <cell r="BI41">
            <v>127</v>
          </cell>
          <cell r="BJ41">
            <v>111</v>
          </cell>
          <cell r="BK41">
            <v>145</v>
          </cell>
        </row>
        <row r="42">
          <cell r="E42">
            <v>140.63888888888889</v>
          </cell>
          <cell r="F42">
            <v>5063</v>
          </cell>
          <cell r="G42">
            <v>36</v>
          </cell>
          <cell r="H42">
            <v>486</v>
          </cell>
          <cell r="I42">
            <v>190</v>
          </cell>
          <cell r="BI42">
            <v>153</v>
          </cell>
          <cell r="BJ42">
            <v>154</v>
          </cell>
          <cell r="BK42">
            <v>149</v>
          </cell>
        </row>
        <row r="43">
          <cell r="E43">
            <v>113.94444444444444</v>
          </cell>
          <cell r="F43">
            <v>2051</v>
          </cell>
          <cell r="G43">
            <v>18</v>
          </cell>
          <cell r="H43">
            <v>398</v>
          </cell>
          <cell r="I43">
            <v>152</v>
          </cell>
        </row>
        <row r="44">
          <cell r="E44">
            <v>169.25</v>
          </cell>
          <cell r="F44">
            <v>2031</v>
          </cell>
          <cell r="G44">
            <v>12</v>
          </cell>
          <cell r="H44">
            <v>525</v>
          </cell>
          <cell r="I44">
            <v>227</v>
          </cell>
        </row>
        <row r="45">
          <cell r="E45">
            <v>153</v>
          </cell>
          <cell r="F45">
            <v>3672</v>
          </cell>
          <cell r="G45">
            <v>24</v>
          </cell>
          <cell r="H45">
            <v>542</v>
          </cell>
          <cell r="I45">
            <v>197</v>
          </cell>
        </row>
        <row r="46">
          <cell r="E46">
            <v>127.66666666666667</v>
          </cell>
          <cell r="F46">
            <v>1149</v>
          </cell>
          <cell r="G46">
            <v>9</v>
          </cell>
          <cell r="H46">
            <v>405</v>
          </cell>
          <cell r="I46">
            <v>163</v>
          </cell>
        </row>
        <row r="47">
          <cell r="E47">
            <v>169.8181818181818</v>
          </cell>
          <cell r="F47">
            <v>5604</v>
          </cell>
          <cell r="G47">
            <v>33</v>
          </cell>
          <cell r="H47">
            <v>543</v>
          </cell>
          <cell r="I47">
            <v>204</v>
          </cell>
          <cell r="BI47">
            <v>158</v>
          </cell>
          <cell r="BJ47">
            <v>163</v>
          </cell>
          <cell r="BK47">
            <v>170</v>
          </cell>
        </row>
        <row r="48">
          <cell r="E48">
            <v>171.4375</v>
          </cell>
          <cell r="F48">
            <v>8229</v>
          </cell>
          <cell r="G48">
            <v>48</v>
          </cell>
          <cell r="H48">
            <v>592</v>
          </cell>
          <cell r="I48">
            <v>224</v>
          </cell>
          <cell r="BI48">
            <v>165</v>
          </cell>
          <cell r="BJ48">
            <v>180</v>
          </cell>
          <cell r="BK48">
            <v>188</v>
          </cell>
        </row>
        <row r="49">
          <cell r="E49">
            <v>186.125</v>
          </cell>
          <cell r="F49">
            <v>8934</v>
          </cell>
          <cell r="G49">
            <v>48</v>
          </cell>
          <cell r="H49">
            <v>658</v>
          </cell>
          <cell r="I49">
            <v>237</v>
          </cell>
          <cell r="BI49">
            <v>169</v>
          </cell>
          <cell r="BJ49">
            <v>188</v>
          </cell>
          <cell r="BK49">
            <v>180</v>
          </cell>
        </row>
        <row r="50">
          <cell r="E50">
            <v>145.15686274509804</v>
          </cell>
          <cell r="F50">
            <v>7403</v>
          </cell>
          <cell r="G50">
            <v>51</v>
          </cell>
          <cell r="H50">
            <v>509</v>
          </cell>
          <cell r="I50">
            <v>197</v>
          </cell>
          <cell r="BI50">
            <v>122</v>
          </cell>
          <cell r="BJ50">
            <v>146</v>
          </cell>
          <cell r="BK50">
            <v>180</v>
          </cell>
        </row>
        <row r="51">
          <cell r="E51">
            <v>110</v>
          </cell>
          <cell r="F51">
            <v>330</v>
          </cell>
          <cell r="G51">
            <v>3</v>
          </cell>
          <cell r="H51">
            <v>330</v>
          </cell>
          <cell r="I51">
            <v>126</v>
          </cell>
        </row>
        <row r="52">
          <cell r="E52">
            <v>179.73809523809524</v>
          </cell>
          <cell r="F52">
            <v>7549</v>
          </cell>
          <cell r="G52">
            <v>42</v>
          </cell>
          <cell r="H52">
            <v>668</v>
          </cell>
          <cell r="I52">
            <v>266</v>
          </cell>
        </row>
        <row r="53">
          <cell r="E53">
            <v>155.2037037037037</v>
          </cell>
          <cell r="F53">
            <v>8381</v>
          </cell>
          <cell r="G53">
            <v>54</v>
          </cell>
          <cell r="H53">
            <v>514</v>
          </cell>
          <cell r="I53">
            <v>201</v>
          </cell>
          <cell r="BI53">
            <v>147</v>
          </cell>
          <cell r="BJ53">
            <v>160</v>
          </cell>
          <cell r="BK53">
            <v>201</v>
          </cell>
        </row>
        <row r="54">
          <cell r="E54">
            <v>173.41666666666666</v>
          </cell>
          <cell r="F54">
            <v>8324</v>
          </cell>
          <cell r="G54">
            <v>48</v>
          </cell>
          <cell r="H54">
            <v>569</v>
          </cell>
          <cell r="I54">
            <v>218</v>
          </cell>
          <cell r="BI54">
            <v>181</v>
          </cell>
          <cell r="BJ54">
            <v>165</v>
          </cell>
          <cell r="BK54">
            <v>188</v>
          </cell>
        </row>
        <row r="55">
          <cell r="E55">
            <v>170.9047619047619</v>
          </cell>
          <cell r="F55">
            <v>3589</v>
          </cell>
          <cell r="G55">
            <v>21</v>
          </cell>
          <cell r="H55">
            <v>557</v>
          </cell>
          <cell r="I55">
            <v>225</v>
          </cell>
          <cell r="BI55">
            <v>132</v>
          </cell>
          <cell r="BJ55">
            <v>182</v>
          </cell>
          <cell r="BK55">
            <v>182</v>
          </cell>
        </row>
        <row r="56">
          <cell r="E56">
            <v>157.76666666666668</v>
          </cell>
          <cell r="F56">
            <v>4733</v>
          </cell>
          <cell r="G56">
            <v>30</v>
          </cell>
          <cell r="H56">
            <v>553</v>
          </cell>
          <cell r="I56">
            <v>198</v>
          </cell>
          <cell r="BI56">
            <v>144</v>
          </cell>
          <cell r="BJ56">
            <v>149</v>
          </cell>
          <cell r="BK56">
            <v>130</v>
          </cell>
        </row>
        <row r="57">
          <cell r="E57">
            <v>175.30555555555554</v>
          </cell>
          <cell r="F57">
            <v>6311</v>
          </cell>
          <cell r="G57">
            <v>36</v>
          </cell>
          <cell r="H57">
            <v>608</v>
          </cell>
          <cell r="I57">
            <v>215</v>
          </cell>
          <cell r="BI57">
            <v>157</v>
          </cell>
          <cell r="BJ57">
            <v>167</v>
          </cell>
          <cell r="BK57">
            <v>159</v>
          </cell>
        </row>
        <row r="58">
          <cell r="E58">
            <v>143.52777777777777</v>
          </cell>
          <cell r="F58">
            <v>5167</v>
          </cell>
          <cell r="G58">
            <v>36</v>
          </cell>
          <cell r="H58">
            <v>461</v>
          </cell>
          <cell r="I58">
            <v>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"/>
  <sheetViews>
    <sheetView tabSelected="1" view="pageBreakPreview" zoomScaleSheetLayoutView="100" zoomScalePageLayoutView="0" workbookViewId="0" topLeftCell="A1">
      <selection activeCell="M9" sqref="M9"/>
    </sheetView>
  </sheetViews>
  <sheetFormatPr defaultColWidth="11.421875" defaultRowHeight="12.75"/>
  <cols>
    <col min="1" max="1" width="6.8515625" style="0" customWidth="1"/>
    <col min="2" max="2" width="24.00390625" style="0" customWidth="1"/>
    <col min="3" max="3" width="6.421875" style="0" customWidth="1"/>
    <col min="4" max="4" width="1.421875" style="0" customWidth="1"/>
    <col min="5" max="5" width="6.421875" style="0" customWidth="1"/>
    <col min="6" max="6" width="15.28125" style="0" customWidth="1"/>
    <col min="7" max="7" width="10.140625" style="0" customWidth="1"/>
    <col min="8" max="8" width="11.140625" style="0" customWidth="1"/>
    <col min="9" max="9" width="10.00390625" style="0" bestFit="1" customWidth="1"/>
    <col min="10" max="10" width="8.28125" style="0" bestFit="1" customWidth="1"/>
  </cols>
  <sheetData>
    <row r="1" ht="66" customHeight="1"/>
    <row r="2" spans="1:13" ht="27" thickBot="1">
      <c r="A2" s="24" t="s">
        <v>32</v>
      </c>
      <c r="B2" s="25"/>
      <c r="C2" s="26"/>
      <c r="D2" s="26"/>
      <c r="E2" s="24"/>
      <c r="F2" s="27"/>
      <c r="L2" s="49"/>
      <c r="M2" s="49"/>
    </row>
    <row r="3" spans="2:13" ht="20.25">
      <c r="B3" s="28"/>
      <c r="C3" s="29"/>
      <c r="D3" s="30"/>
      <c r="E3" s="30"/>
      <c r="F3" s="28"/>
      <c r="G3" s="6"/>
      <c r="L3" s="49"/>
      <c r="M3" s="49"/>
    </row>
    <row r="4" spans="3:13" ht="64.5" customHeight="1" thickBot="1">
      <c r="C4" s="4"/>
      <c r="D4" s="3"/>
      <c r="E4" s="3"/>
      <c r="F4" t="s">
        <v>19</v>
      </c>
      <c r="G4" s="31"/>
      <c r="H4" s="32"/>
      <c r="I4" s="31"/>
      <c r="J4" s="31"/>
      <c r="L4" s="49"/>
      <c r="M4" s="49"/>
    </row>
    <row r="5" spans="1:13" ht="48.75" thickBot="1" thickTop="1">
      <c r="A5" s="7" t="s">
        <v>3</v>
      </c>
      <c r="B5" s="7" t="s">
        <v>4</v>
      </c>
      <c r="C5" s="12"/>
      <c r="D5" s="13" t="s">
        <v>5</v>
      </c>
      <c r="E5" s="12"/>
      <c r="F5" s="7" t="s">
        <v>2</v>
      </c>
      <c r="G5" s="8" t="s">
        <v>15</v>
      </c>
      <c r="H5" s="8" t="s">
        <v>25</v>
      </c>
      <c r="I5" s="8" t="s">
        <v>1</v>
      </c>
      <c r="J5" s="7" t="s">
        <v>0</v>
      </c>
      <c r="L5" s="49"/>
      <c r="M5" s="49"/>
    </row>
    <row r="6" spans="1:13" ht="9" customHeight="1" thickBot="1" thickTop="1">
      <c r="A6" s="2"/>
      <c r="B6" s="1"/>
      <c r="C6" s="2"/>
      <c r="D6" s="2"/>
      <c r="E6" s="2"/>
      <c r="F6" s="2"/>
      <c r="G6" s="2"/>
      <c r="H6" s="2"/>
      <c r="I6" s="2"/>
      <c r="J6" s="2"/>
      <c r="L6" s="49"/>
      <c r="M6" s="49"/>
    </row>
    <row r="7" spans="1:13" ht="21.75" thickBot="1" thickTop="1">
      <c r="A7" s="118" t="s">
        <v>6</v>
      </c>
      <c r="B7" s="101" t="s">
        <v>20</v>
      </c>
      <c r="C7" s="102">
        <f>'[2]Tabelle'!C6</f>
        <v>130</v>
      </c>
      <c r="D7" s="103" t="s">
        <v>14</v>
      </c>
      <c r="E7" s="104">
        <f>'[2]Tabelle'!E6</f>
        <v>50</v>
      </c>
      <c r="F7" s="105">
        <f>'[2]Tabelle'!F6</f>
        <v>30393</v>
      </c>
      <c r="G7" s="106">
        <f>'[2]Tabelle'!G6</f>
        <v>668</v>
      </c>
      <c r="H7" s="106">
        <f>'[2]Tabelle'!H6</f>
        <v>1778</v>
      </c>
      <c r="I7" s="107">
        <f aca="true" t="shared" si="0" ref="I7:I16">F7/(J7*3)</f>
        <v>187.61111111111111</v>
      </c>
      <c r="J7" s="106">
        <f>'[2]Tabelle'!I6</f>
        <v>54</v>
      </c>
      <c r="L7" s="49"/>
      <c r="M7" s="49"/>
    </row>
    <row r="8" spans="1:10" ht="21.75" thickBot="1" thickTop="1">
      <c r="A8" s="14" t="s">
        <v>7</v>
      </c>
      <c r="B8" s="48" t="s">
        <v>21</v>
      </c>
      <c r="C8" s="17">
        <f>'[2]Tabelle'!C10</f>
        <v>117</v>
      </c>
      <c r="D8" s="18" t="s">
        <v>14</v>
      </c>
      <c r="E8" s="11">
        <f>'[2]Tabelle'!E10</f>
        <v>63</v>
      </c>
      <c r="F8" s="19">
        <f>'[2]Tabelle'!F10</f>
        <v>29152</v>
      </c>
      <c r="G8" s="20">
        <f>'[2]Tabelle'!G10</f>
        <v>636</v>
      </c>
      <c r="H8" s="20">
        <f>'[2]Tabelle'!H10</f>
        <v>1863</v>
      </c>
      <c r="I8" s="9">
        <f t="shared" si="0"/>
        <v>179.9506172839506</v>
      </c>
      <c r="J8" s="20">
        <f>'[2]Tabelle'!I10</f>
        <v>54</v>
      </c>
    </row>
    <row r="9" spans="1:10" ht="21.75" thickBot="1" thickTop="1">
      <c r="A9" s="14" t="s">
        <v>8</v>
      </c>
      <c r="B9" s="48" t="s">
        <v>24</v>
      </c>
      <c r="C9" s="17">
        <f>'[2]Tabelle'!C12</f>
        <v>114</v>
      </c>
      <c r="D9" s="18" t="s">
        <v>14</v>
      </c>
      <c r="E9" s="11">
        <f>'[2]Tabelle'!E12</f>
        <v>66</v>
      </c>
      <c r="F9" s="19">
        <f>'[2]Tabelle'!F12</f>
        <v>29898</v>
      </c>
      <c r="G9" s="20">
        <f>'[2]Tabelle'!G12</f>
        <v>661</v>
      </c>
      <c r="H9" s="20">
        <f>'[2]Tabelle'!H12</f>
        <v>1831</v>
      </c>
      <c r="I9" s="9">
        <f t="shared" si="0"/>
        <v>184.55555555555554</v>
      </c>
      <c r="J9" s="20">
        <f>'[2]Tabelle'!I12</f>
        <v>54</v>
      </c>
    </row>
    <row r="10" spans="1:10" ht="21.75" thickBot="1" thickTop="1">
      <c r="A10" s="22" t="s">
        <v>9</v>
      </c>
      <c r="B10" s="48" t="s">
        <v>27</v>
      </c>
      <c r="C10" s="17">
        <f>'[2]Tabelle'!C20</f>
        <v>98</v>
      </c>
      <c r="D10" s="18" t="s">
        <v>14</v>
      </c>
      <c r="E10" s="11">
        <f>'[2]Tabelle'!E20</f>
        <v>82</v>
      </c>
      <c r="F10" s="19">
        <f>'[2]Tabelle'!F20</f>
        <v>25939</v>
      </c>
      <c r="G10" s="20">
        <f>'[2]Tabelle'!G20</f>
        <v>580</v>
      </c>
      <c r="H10" s="20">
        <f>'[2]Tabelle'!H20</f>
        <v>1569</v>
      </c>
      <c r="I10" s="9">
        <f t="shared" si="0"/>
        <v>160.1172839506173</v>
      </c>
      <c r="J10" s="20">
        <f>'[2]Tabelle'!I20</f>
        <v>54</v>
      </c>
    </row>
    <row r="11" spans="1:10" ht="21.75" thickBot="1" thickTop="1">
      <c r="A11" s="22" t="s">
        <v>10</v>
      </c>
      <c r="B11" s="48" t="s">
        <v>31</v>
      </c>
      <c r="C11" s="17">
        <f>'[2]Tabelle'!C16</f>
        <v>86</v>
      </c>
      <c r="D11" s="18" t="s">
        <v>14</v>
      </c>
      <c r="E11" s="11">
        <f>'[2]Tabelle'!E16</f>
        <v>94</v>
      </c>
      <c r="F11" s="19">
        <f>'[2]Tabelle'!F16</f>
        <v>26187</v>
      </c>
      <c r="G11" s="20">
        <f>'[2]Tabelle'!G16</f>
        <v>594</v>
      </c>
      <c r="H11" s="20">
        <f>'[2]Tabelle'!H16</f>
        <v>1572</v>
      </c>
      <c r="I11" s="9">
        <f t="shared" si="0"/>
        <v>161.64814814814815</v>
      </c>
      <c r="J11" s="20">
        <f>'[2]Tabelle'!I16</f>
        <v>54</v>
      </c>
    </row>
    <row r="12" spans="1:10" ht="21.75" thickBot="1" thickTop="1">
      <c r="A12" s="16" t="s">
        <v>11</v>
      </c>
      <c r="B12" s="48" t="s">
        <v>30</v>
      </c>
      <c r="C12" s="17">
        <f>'[2]Tabelle'!C14</f>
        <v>82</v>
      </c>
      <c r="D12" s="18" t="s">
        <v>14</v>
      </c>
      <c r="E12" s="11">
        <f>'[2]Tabelle'!E14</f>
        <v>98</v>
      </c>
      <c r="F12" s="19">
        <f>'[2]Tabelle'!F14</f>
        <v>28140</v>
      </c>
      <c r="G12" s="20">
        <f>'[2]Tabelle'!G14</f>
        <v>673</v>
      </c>
      <c r="H12" s="20">
        <f>'[2]Tabelle'!H14</f>
        <v>1847</v>
      </c>
      <c r="I12" s="9">
        <f t="shared" si="0"/>
        <v>173.7037037037037</v>
      </c>
      <c r="J12" s="20">
        <f>'[2]Tabelle'!I14</f>
        <v>54</v>
      </c>
    </row>
    <row r="13" spans="1:10" ht="21.75" thickBot="1" thickTop="1">
      <c r="A13" s="16" t="s">
        <v>12</v>
      </c>
      <c r="B13" s="48" t="s">
        <v>23</v>
      </c>
      <c r="C13" s="17">
        <f>'[2]Tabelle'!C22</f>
        <v>82</v>
      </c>
      <c r="D13" s="18" t="s">
        <v>14</v>
      </c>
      <c r="E13" s="11">
        <f>'[2]Tabelle'!E22</f>
        <v>98</v>
      </c>
      <c r="F13" s="19">
        <f>'[2]Tabelle'!F22</f>
        <v>23291</v>
      </c>
      <c r="G13" s="20">
        <f>'[2]Tabelle'!G22</f>
        <v>542</v>
      </c>
      <c r="H13" s="20">
        <f>'[2]Tabelle'!H22</f>
        <v>1547</v>
      </c>
      <c r="I13" s="9">
        <f t="shared" si="0"/>
        <v>143.7716049382716</v>
      </c>
      <c r="J13" s="20">
        <f>'[2]Tabelle'!I22</f>
        <v>54</v>
      </c>
    </row>
    <row r="14" spans="1:10" ht="21.75" thickBot="1" thickTop="1">
      <c r="A14" s="16" t="s">
        <v>13</v>
      </c>
      <c r="B14" s="48" t="s">
        <v>22</v>
      </c>
      <c r="C14" s="17">
        <f>'[2]Tabelle'!C8</f>
        <v>74</v>
      </c>
      <c r="D14" s="18" t="s">
        <v>14</v>
      </c>
      <c r="E14" s="11">
        <f>'[2]Tabelle'!E8</f>
        <v>106</v>
      </c>
      <c r="F14" s="19">
        <f>'[2]Tabelle'!F8</f>
        <v>26548</v>
      </c>
      <c r="G14" s="20">
        <f>'[2]Tabelle'!G8</f>
        <v>598</v>
      </c>
      <c r="H14" s="20">
        <f>'[2]Tabelle'!H8</f>
        <v>1615</v>
      </c>
      <c r="I14" s="9">
        <f t="shared" si="0"/>
        <v>163.87654320987653</v>
      </c>
      <c r="J14" s="20">
        <f>'[2]Tabelle'!I8</f>
        <v>54</v>
      </c>
    </row>
    <row r="15" spans="1:10" ht="21.75" thickBot="1" thickTop="1">
      <c r="A15" s="16" t="s">
        <v>16</v>
      </c>
      <c r="B15" s="48" t="s">
        <v>28</v>
      </c>
      <c r="C15" s="17">
        <f>'[2]Tabelle'!C24</f>
        <v>73</v>
      </c>
      <c r="D15" s="18" t="s">
        <v>14</v>
      </c>
      <c r="E15" s="11">
        <f>'[2]Tabelle'!E24</f>
        <v>107</v>
      </c>
      <c r="F15" s="19">
        <f>'[2]Tabelle'!F24</f>
        <v>23242</v>
      </c>
      <c r="G15" s="20">
        <f>'[2]Tabelle'!G24</f>
        <v>520</v>
      </c>
      <c r="H15" s="20">
        <f>'[2]Tabelle'!H24</f>
        <v>1390</v>
      </c>
      <c r="I15" s="9">
        <f t="shared" si="0"/>
        <v>143.46913580246914</v>
      </c>
      <c r="J15" s="20">
        <f>'[2]Tabelle'!I24</f>
        <v>54</v>
      </c>
    </row>
    <row r="16" spans="1:10" ht="21.75" thickBot="1" thickTop="1">
      <c r="A16" s="16" t="s">
        <v>17</v>
      </c>
      <c r="B16" s="48" t="s">
        <v>26</v>
      </c>
      <c r="C16" s="17">
        <f>'[2]Tabelle'!C18</f>
        <v>44</v>
      </c>
      <c r="D16" s="18" t="s">
        <v>14</v>
      </c>
      <c r="E16" s="11">
        <f>'[2]Tabelle'!E18</f>
        <v>136</v>
      </c>
      <c r="F16" s="19">
        <f>'[2]Tabelle'!F18</f>
        <v>22272</v>
      </c>
      <c r="G16" s="20">
        <f>'[2]Tabelle'!G18</f>
        <v>513</v>
      </c>
      <c r="H16" s="20">
        <f>'[2]Tabelle'!H18</f>
        <v>1365</v>
      </c>
      <c r="I16" s="9">
        <f t="shared" si="0"/>
        <v>137.4814814814815</v>
      </c>
      <c r="J16" s="20">
        <f>'[2]Tabelle'!I18</f>
        <v>54</v>
      </c>
    </row>
    <row r="17" ht="13.5" thickTop="1"/>
    <row r="18" spans="3:9" ht="21.75" customHeight="1">
      <c r="C18" s="40"/>
      <c r="D18" s="49"/>
      <c r="E18" s="49"/>
      <c r="F18" s="49"/>
      <c r="G18" s="40"/>
      <c r="H18" s="40"/>
      <c r="I18" s="49"/>
    </row>
    <row r="19" spans="2:9" ht="56.25">
      <c r="B19" s="33"/>
      <c r="F19" s="10" t="s">
        <v>18</v>
      </c>
      <c r="H19" s="23"/>
      <c r="I19" t="s">
        <v>19</v>
      </c>
    </row>
    <row r="20" spans="6:8" ht="24" customHeight="1">
      <c r="F20" s="5"/>
      <c r="G20" s="40"/>
      <c r="H20" t="s">
        <v>19</v>
      </c>
    </row>
    <row r="21" spans="3:9" ht="20.25" customHeight="1">
      <c r="C21" s="34" t="s">
        <v>20</v>
      </c>
      <c r="D21" s="35"/>
      <c r="E21" s="35"/>
      <c r="F21" s="36"/>
      <c r="G21" s="34" t="s">
        <v>27</v>
      </c>
      <c r="H21" s="35"/>
      <c r="I21" s="37" t="s">
        <v>126</v>
      </c>
    </row>
    <row r="22" spans="3:9" ht="20.25" customHeight="1">
      <c r="C22" s="38" t="s">
        <v>19</v>
      </c>
      <c r="D22" s="39"/>
      <c r="E22" s="39"/>
      <c r="F22" s="40"/>
      <c r="H22" s="39"/>
      <c r="I22" s="21"/>
    </row>
    <row r="23" spans="3:9" ht="20.25" customHeight="1">
      <c r="C23" s="34" t="s">
        <v>22</v>
      </c>
      <c r="D23" s="35"/>
      <c r="E23" s="35"/>
      <c r="F23" s="34"/>
      <c r="G23" s="34" t="s">
        <v>21</v>
      </c>
      <c r="H23" s="41"/>
      <c r="I23" s="37" t="s">
        <v>123</v>
      </c>
    </row>
    <row r="24" spans="3:10" ht="20.25" customHeight="1">
      <c r="C24" s="38" t="s">
        <v>19</v>
      </c>
      <c r="D24" s="42"/>
      <c r="E24" s="42"/>
      <c r="F24" s="42"/>
      <c r="H24" s="43"/>
      <c r="I24" s="44"/>
      <c r="J24" t="s">
        <v>19</v>
      </c>
    </row>
    <row r="25" spans="3:9" ht="20.25" customHeight="1">
      <c r="C25" s="34" t="s">
        <v>26</v>
      </c>
      <c r="D25" s="36"/>
      <c r="E25" s="36"/>
      <c r="F25" s="36"/>
      <c r="G25" s="34" t="s">
        <v>29</v>
      </c>
      <c r="H25" s="41"/>
      <c r="I25" s="37" t="s">
        <v>127</v>
      </c>
    </row>
    <row r="26" spans="3:9" ht="20.25" customHeight="1">
      <c r="C26" s="42"/>
      <c r="D26" s="39"/>
      <c r="E26" s="39"/>
      <c r="F26" s="39"/>
      <c r="G26" s="38" t="s">
        <v>19</v>
      </c>
      <c r="H26" s="39"/>
      <c r="I26" s="21"/>
    </row>
    <row r="27" spans="3:9" ht="20.25" customHeight="1">
      <c r="C27" s="34" t="s">
        <v>31</v>
      </c>
      <c r="D27" s="50"/>
      <c r="E27" s="50"/>
      <c r="F27" s="50"/>
      <c r="G27" s="34" t="s">
        <v>23</v>
      </c>
      <c r="H27" s="35"/>
      <c r="I27" s="37" t="s">
        <v>128</v>
      </c>
    </row>
    <row r="28" spans="3:9" ht="20.25" customHeight="1">
      <c r="C28" s="40"/>
      <c r="D28" s="45"/>
      <c r="E28" s="45"/>
      <c r="F28" s="46"/>
      <c r="G28" s="40"/>
      <c r="H28" s="45"/>
      <c r="I28" s="47"/>
    </row>
    <row r="29" spans="3:9" ht="20.25" customHeight="1">
      <c r="C29" s="34" t="s">
        <v>24</v>
      </c>
      <c r="D29" s="35"/>
      <c r="E29" s="35"/>
      <c r="F29" s="36"/>
      <c r="G29" s="34" t="s">
        <v>30</v>
      </c>
      <c r="H29" s="35"/>
      <c r="I29" s="37" t="s">
        <v>33</v>
      </c>
    </row>
    <row r="30" ht="20.25" customHeight="1">
      <c r="C30" s="15"/>
    </row>
  </sheetData>
  <sheetProtection/>
  <printOptions/>
  <pageMargins left="0.2755905511811024" right="0.2755905511811024" top="0.19" bottom="0.49" header="0.1968503937007874" footer="0.1574803149606299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N5" sqref="N5"/>
    </sheetView>
  </sheetViews>
  <sheetFormatPr defaultColWidth="11.421875" defaultRowHeight="12.75"/>
  <cols>
    <col min="1" max="1" width="7.140625" style="0" customWidth="1"/>
    <col min="2" max="2" width="14.421875" style="0" customWidth="1"/>
    <col min="3" max="3" width="11.8515625" style="0" customWidth="1"/>
    <col min="4" max="4" width="21.7109375" style="99" customWidth="1"/>
    <col min="5" max="5" width="11.00390625" style="0" customWidth="1"/>
    <col min="6" max="6" width="10.00390625" style="0" customWidth="1"/>
    <col min="7" max="7" width="7.140625" style="0" customWidth="1"/>
    <col min="8" max="8" width="10.8515625" style="0" customWidth="1"/>
    <col min="9" max="9" width="7.8515625" style="0" customWidth="1"/>
    <col min="10" max="10" width="9.28125" style="0" customWidth="1"/>
    <col min="11" max="16" width="6.7109375" style="0" customWidth="1"/>
  </cols>
  <sheetData>
    <row r="1" spans="1:13" ht="48.75" customHeight="1" thickBot="1">
      <c r="A1" s="51"/>
      <c r="B1" s="52" t="s">
        <v>34</v>
      </c>
      <c r="C1" s="53"/>
      <c r="D1" s="54"/>
      <c r="E1" s="55"/>
      <c r="F1" s="56"/>
      <c r="G1" s="56"/>
      <c r="H1" s="57"/>
      <c r="I1" s="58"/>
      <c r="J1" s="59"/>
      <c r="K1" s="109" t="s">
        <v>124</v>
      </c>
      <c r="L1" s="110"/>
      <c r="M1" s="111"/>
    </row>
    <row r="2" spans="1:13" ht="30.75" thickBot="1">
      <c r="A2" s="60" t="s">
        <v>3</v>
      </c>
      <c r="B2" s="61" t="s">
        <v>35</v>
      </c>
      <c r="C2" s="61" t="s">
        <v>36</v>
      </c>
      <c r="D2" s="61" t="s">
        <v>37</v>
      </c>
      <c r="E2" s="61" t="s">
        <v>1</v>
      </c>
      <c r="F2" s="61" t="s">
        <v>2</v>
      </c>
      <c r="G2" s="61" t="s">
        <v>0</v>
      </c>
      <c r="H2" s="62" t="s">
        <v>25</v>
      </c>
      <c r="I2" s="62" t="s">
        <v>38</v>
      </c>
      <c r="J2" s="63" t="s">
        <v>39</v>
      </c>
      <c r="K2" s="64" t="s">
        <v>40</v>
      </c>
      <c r="L2" s="65" t="s">
        <v>41</v>
      </c>
      <c r="M2" s="61" t="s">
        <v>42</v>
      </c>
    </row>
    <row r="3" spans="1:14" s="97" customFormat="1" ht="21" thickBot="1">
      <c r="A3" s="66">
        <f aca="true" t="shared" si="0" ref="A3:A26">ROW()-2</f>
        <v>1</v>
      </c>
      <c r="B3" s="67" t="s">
        <v>50</v>
      </c>
      <c r="C3" s="68" t="s">
        <v>60</v>
      </c>
      <c r="D3" s="69" t="s">
        <v>24</v>
      </c>
      <c r="E3" s="70">
        <f>'[2]Schnitt'!E19</f>
        <v>200.8</v>
      </c>
      <c r="F3" s="71">
        <f>'[2]Schnitt'!F19</f>
        <v>9036</v>
      </c>
      <c r="G3" s="72">
        <f>'[2]Schnitt'!G19</f>
        <v>45</v>
      </c>
      <c r="H3" s="73">
        <f>'[2]Schnitt'!H19</f>
        <v>697</v>
      </c>
      <c r="I3" s="74">
        <f>'[2]Schnitt'!I19</f>
        <v>257</v>
      </c>
      <c r="J3" s="75">
        <f aca="true" t="shared" si="1" ref="J3:J40">IF(E3&gt;=190,0,IF(E3&lt;=190,(190-E3)*0.75))</f>
        <v>0</v>
      </c>
      <c r="K3" s="76">
        <f>'[2]Schnitt'!BI19</f>
        <v>188</v>
      </c>
      <c r="L3" s="77">
        <f>'[2]Schnitt'!BJ19</f>
        <v>232</v>
      </c>
      <c r="M3" s="78">
        <f>'[2]Schnitt'!BK19</f>
        <v>235</v>
      </c>
      <c r="N3" s="97" t="s">
        <v>19</v>
      </c>
    </row>
    <row r="4" spans="1:13" s="97" customFormat="1" ht="21" thickBot="1">
      <c r="A4" s="66">
        <f t="shared" si="0"/>
        <v>2</v>
      </c>
      <c r="B4" s="67" t="s">
        <v>50</v>
      </c>
      <c r="C4" s="68" t="s">
        <v>51</v>
      </c>
      <c r="D4" s="69" t="s">
        <v>20</v>
      </c>
      <c r="E4" s="70">
        <f>'[2]Schnitt'!E3</f>
        <v>199.84848484848484</v>
      </c>
      <c r="F4" s="71">
        <f>'[2]Schnitt'!F3</f>
        <v>6595</v>
      </c>
      <c r="G4" s="72">
        <f>'[2]Schnitt'!G3</f>
        <v>33</v>
      </c>
      <c r="H4" s="79">
        <f>'[2]Schnitt'!H3</f>
        <v>684</v>
      </c>
      <c r="I4" s="80">
        <f>'[2]Schnitt'!I3</f>
        <v>255</v>
      </c>
      <c r="J4" s="75">
        <f>IF(E4&gt;=190,0,IF(E4&lt;=190,(190-E4)*0.75))</f>
        <v>0</v>
      </c>
      <c r="K4" s="81">
        <f>'[2]Schnitt'!BI3</f>
        <v>237</v>
      </c>
      <c r="L4" s="77">
        <f>'[2]Schnitt'!BJ3</f>
        <v>210</v>
      </c>
      <c r="M4" s="82">
        <f>'[2]Schnitt'!BK3</f>
        <v>192</v>
      </c>
    </row>
    <row r="5" spans="1:13" s="97" customFormat="1" ht="21" thickBot="1">
      <c r="A5" s="66">
        <f t="shared" si="0"/>
        <v>3</v>
      </c>
      <c r="B5" s="96" t="s">
        <v>56</v>
      </c>
      <c r="C5" s="83" t="s">
        <v>57</v>
      </c>
      <c r="D5" s="69" t="s">
        <v>21</v>
      </c>
      <c r="E5" s="70">
        <f>'[2]Schnitt'!E20</f>
        <v>196.2549019607843</v>
      </c>
      <c r="F5" s="71">
        <f>'[2]Schnitt'!F20</f>
        <v>10009</v>
      </c>
      <c r="G5" s="72">
        <f>'[2]Schnitt'!G20</f>
        <v>51</v>
      </c>
      <c r="H5" s="71">
        <f>'[2]Schnitt'!H20</f>
        <v>661</v>
      </c>
      <c r="I5" s="77">
        <f>'[2]Schnitt'!I20</f>
        <v>265</v>
      </c>
      <c r="J5" s="75">
        <f t="shared" si="1"/>
        <v>0</v>
      </c>
      <c r="K5" s="81">
        <f>'[2]Schnitt'!BI20</f>
        <v>182</v>
      </c>
      <c r="L5" s="77">
        <f>'[2]Schnitt'!BJ20</f>
        <v>180</v>
      </c>
      <c r="M5" s="82">
        <f>'[2]Schnitt'!BK20</f>
        <v>203</v>
      </c>
    </row>
    <row r="6" spans="1:13" s="97" customFormat="1" ht="20.25">
      <c r="A6" s="84">
        <f t="shared" si="0"/>
        <v>4</v>
      </c>
      <c r="B6" s="83" t="s">
        <v>52</v>
      </c>
      <c r="C6" s="68" t="s">
        <v>53</v>
      </c>
      <c r="D6" s="69" t="s">
        <v>20</v>
      </c>
      <c r="E6" s="70">
        <f>'[2]Schnitt'!E4</f>
        <v>193.3111111111111</v>
      </c>
      <c r="F6" s="71">
        <f>'[2]Schnitt'!F4</f>
        <v>8699</v>
      </c>
      <c r="G6" s="72">
        <f>'[2]Schnitt'!G4</f>
        <v>45</v>
      </c>
      <c r="H6" s="77">
        <f>'[2]Schnitt'!H4</f>
        <v>686</v>
      </c>
      <c r="I6" s="85">
        <f>'[2]Schnitt'!I4</f>
        <v>252</v>
      </c>
      <c r="J6" s="75">
        <f t="shared" si="1"/>
        <v>0</v>
      </c>
      <c r="K6" s="81">
        <f>'[2]Schnitt'!BI4</f>
        <v>200</v>
      </c>
      <c r="L6" s="77">
        <f>'[2]Schnitt'!BJ4</f>
        <v>191</v>
      </c>
      <c r="M6" s="82">
        <f>'[2]Schnitt'!BK4</f>
        <v>174</v>
      </c>
    </row>
    <row r="7" spans="1:13" s="97" customFormat="1" ht="20.25">
      <c r="A7" s="86">
        <f t="shared" si="0"/>
        <v>5</v>
      </c>
      <c r="B7" s="83" t="s">
        <v>65</v>
      </c>
      <c r="C7" s="68" t="s">
        <v>66</v>
      </c>
      <c r="D7" s="87" t="s">
        <v>24</v>
      </c>
      <c r="E7" s="70">
        <f>'[2]Schnitt'!E38</f>
        <v>191.05555555555554</v>
      </c>
      <c r="F7" s="71">
        <f>'[2]Schnitt'!F38</f>
        <v>6878</v>
      </c>
      <c r="G7" s="72">
        <f>'[2]Schnitt'!G38</f>
        <v>36</v>
      </c>
      <c r="H7" s="88">
        <f>'[2]Schnitt'!H38</f>
        <v>627</v>
      </c>
      <c r="I7" s="79">
        <f>'[2]Schnitt'!I38</f>
        <v>256</v>
      </c>
      <c r="J7" s="75">
        <f t="shared" si="1"/>
        <v>0</v>
      </c>
      <c r="K7" s="81">
        <f>'[2]Schnitt'!BI38</f>
        <v>0</v>
      </c>
      <c r="L7" s="89">
        <f>'[2]Schnitt'!BJ38</f>
        <v>0</v>
      </c>
      <c r="M7" s="82">
        <f>'[2]Schnitt'!BK38</f>
        <v>0</v>
      </c>
    </row>
    <row r="8" spans="1:13" s="97" customFormat="1" ht="20.25">
      <c r="A8" s="84">
        <f t="shared" si="0"/>
        <v>6</v>
      </c>
      <c r="B8" s="83" t="s">
        <v>110</v>
      </c>
      <c r="C8" s="83" t="s">
        <v>58</v>
      </c>
      <c r="D8" s="69" t="s">
        <v>47</v>
      </c>
      <c r="E8" s="70">
        <f>'[2]Schnitt'!E49</f>
        <v>186.125</v>
      </c>
      <c r="F8" s="71">
        <f>'[2]Schnitt'!F49</f>
        <v>8934</v>
      </c>
      <c r="G8" s="72">
        <f>'[2]Schnitt'!G49</f>
        <v>48</v>
      </c>
      <c r="H8" s="77">
        <f>'[2]Schnitt'!H49</f>
        <v>658</v>
      </c>
      <c r="I8" s="71">
        <f>'[2]Schnitt'!I49</f>
        <v>237</v>
      </c>
      <c r="J8" s="75">
        <f t="shared" si="1"/>
        <v>2.90625</v>
      </c>
      <c r="K8" s="81">
        <f>'[2]Schnitt'!BI49</f>
        <v>169</v>
      </c>
      <c r="L8" s="90">
        <f>'[2]Schnitt'!BJ49</f>
        <v>188</v>
      </c>
      <c r="M8" s="82">
        <f>'[2]Schnitt'!BK49</f>
        <v>180</v>
      </c>
    </row>
    <row r="9" spans="1:13" s="97" customFormat="1" ht="20.25">
      <c r="A9" s="86">
        <f t="shared" si="0"/>
        <v>7</v>
      </c>
      <c r="B9" s="83" t="s">
        <v>69</v>
      </c>
      <c r="C9" s="83" t="s">
        <v>70</v>
      </c>
      <c r="D9" s="69" t="s">
        <v>24</v>
      </c>
      <c r="E9" s="70">
        <f>'[2]Schnitt'!E27</f>
        <v>181.96969696969697</v>
      </c>
      <c r="F9" s="71">
        <f>'[2]Schnitt'!F27</f>
        <v>6005</v>
      </c>
      <c r="G9" s="72">
        <f>'[2]Schnitt'!G27</f>
        <v>33</v>
      </c>
      <c r="H9" s="77">
        <f>'[2]Schnitt'!H27</f>
        <v>651</v>
      </c>
      <c r="I9" s="77">
        <f>'[2]Schnitt'!I27</f>
        <v>233</v>
      </c>
      <c r="J9" s="75">
        <f t="shared" si="1"/>
        <v>6.022727272727273</v>
      </c>
      <c r="K9" s="81">
        <f>'[2]Schnitt'!BI27</f>
        <v>190</v>
      </c>
      <c r="L9" s="90">
        <f>'[2]Schnitt'!BJ27</f>
        <v>175</v>
      </c>
      <c r="M9" s="82">
        <f>'[2]Schnitt'!BK27</f>
        <v>219</v>
      </c>
    </row>
    <row r="10" spans="1:13" s="98" customFormat="1" ht="20.25">
      <c r="A10" s="84">
        <f t="shared" si="0"/>
        <v>8</v>
      </c>
      <c r="B10" s="83" t="s">
        <v>72</v>
      </c>
      <c r="C10" s="83" t="s">
        <v>73</v>
      </c>
      <c r="D10" s="69" t="s">
        <v>20</v>
      </c>
      <c r="E10" s="70">
        <f>'[2]Schnitt'!E7</f>
        <v>181.80555555555554</v>
      </c>
      <c r="F10" s="71">
        <f>'[2]Schnitt'!F7</f>
        <v>6545</v>
      </c>
      <c r="G10" s="72">
        <f>'[2]Schnitt'!G7</f>
        <v>36</v>
      </c>
      <c r="H10" s="77">
        <f>'[2]Schnitt'!H7</f>
        <v>601</v>
      </c>
      <c r="I10" s="77">
        <f>'[2]Schnitt'!I7</f>
        <v>223</v>
      </c>
      <c r="J10" s="75">
        <f t="shared" si="1"/>
        <v>6.145833333333343</v>
      </c>
      <c r="K10" s="81">
        <f>'[2]Schnitt'!BI7</f>
        <v>0</v>
      </c>
      <c r="L10" s="90">
        <f>'[2]Schnitt'!BJ7</f>
        <v>0</v>
      </c>
      <c r="M10" s="82">
        <f>'[2]Schnitt'!BK7</f>
        <v>0</v>
      </c>
    </row>
    <row r="11" spans="1:13" s="98" customFormat="1" ht="20.25">
      <c r="A11" s="86">
        <f t="shared" si="0"/>
        <v>9</v>
      </c>
      <c r="B11" s="83" t="s">
        <v>76</v>
      </c>
      <c r="C11" s="83" t="s">
        <v>77</v>
      </c>
      <c r="D11" s="69" t="s">
        <v>31</v>
      </c>
      <c r="E11" s="70">
        <f>'[2]Schnitt'!E32</f>
        <v>181</v>
      </c>
      <c r="F11" s="71">
        <f>'[2]Schnitt'!F32</f>
        <v>8688</v>
      </c>
      <c r="G11" s="72">
        <f>'[2]Schnitt'!G32</f>
        <v>48</v>
      </c>
      <c r="H11" s="77">
        <f>'[2]Schnitt'!H32</f>
        <v>618</v>
      </c>
      <c r="I11" s="77">
        <f>'[2]Schnitt'!I32</f>
        <v>258</v>
      </c>
      <c r="J11" s="75">
        <f t="shared" si="1"/>
        <v>6.75</v>
      </c>
      <c r="K11" s="81">
        <f>'[2]Schnitt'!BI32</f>
        <v>205</v>
      </c>
      <c r="L11" s="90">
        <f>'[2]Schnitt'!BJ32</f>
        <v>184</v>
      </c>
      <c r="M11" s="82">
        <f>'[2]Schnitt'!BK32</f>
        <v>178</v>
      </c>
    </row>
    <row r="12" spans="1:13" s="97" customFormat="1" ht="20.25">
      <c r="A12" s="84">
        <f t="shared" si="0"/>
        <v>10</v>
      </c>
      <c r="B12" s="83" t="s">
        <v>71</v>
      </c>
      <c r="C12" s="83" t="s">
        <v>59</v>
      </c>
      <c r="D12" s="69" t="s">
        <v>20</v>
      </c>
      <c r="E12" s="70">
        <f>'[2]Schnitt'!E6</f>
        <v>180.78571428571428</v>
      </c>
      <c r="F12" s="71">
        <f>'[2]Schnitt'!F6</f>
        <v>7593</v>
      </c>
      <c r="G12" s="72">
        <f>'[2]Schnitt'!G6</f>
        <v>42</v>
      </c>
      <c r="H12" s="77">
        <f>'[2]Schnitt'!H6</f>
        <v>646</v>
      </c>
      <c r="I12" s="85">
        <f>'[2]Schnitt'!I6</f>
        <v>236</v>
      </c>
      <c r="J12" s="75">
        <f t="shared" si="1"/>
        <v>6.910714285714292</v>
      </c>
      <c r="K12" s="81">
        <f>'[2]Schnitt'!BI6</f>
        <v>171</v>
      </c>
      <c r="L12" s="90">
        <f>'[2]Schnitt'!BJ6</f>
        <v>182</v>
      </c>
      <c r="M12" s="82">
        <f>'[2]Schnitt'!BK6</f>
        <v>196</v>
      </c>
    </row>
    <row r="13" spans="1:13" s="98" customFormat="1" ht="20.25">
      <c r="A13" s="86">
        <f t="shared" si="0"/>
        <v>11</v>
      </c>
      <c r="B13" s="83" t="s">
        <v>62</v>
      </c>
      <c r="C13" s="83" t="s">
        <v>63</v>
      </c>
      <c r="D13" s="69" t="s">
        <v>21</v>
      </c>
      <c r="E13" s="70">
        <f>'[2]Schnitt'!E22</f>
        <v>179.90196078431373</v>
      </c>
      <c r="F13" s="71">
        <f>'[2]Schnitt'!F22</f>
        <v>9175</v>
      </c>
      <c r="G13" s="72">
        <f>'[2]Schnitt'!G22</f>
        <v>51</v>
      </c>
      <c r="H13" s="88">
        <f>'[2]Schnitt'!H22</f>
        <v>614</v>
      </c>
      <c r="I13" s="91">
        <f>'[2]Schnitt'!I22</f>
        <v>230</v>
      </c>
      <c r="J13" s="75">
        <f t="shared" si="1"/>
        <v>7.573529411764703</v>
      </c>
      <c r="K13" s="81">
        <f>'[2]Schnitt'!BI22</f>
        <v>201</v>
      </c>
      <c r="L13" s="90">
        <f>'[2]Schnitt'!BJ22</f>
        <v>159</v>
      </c>
      <c r="M13" s="82">
        <f>'[2]Schnitt'!BK22</f>
        <v>196</v>
      </c>
    </row>
    <row r="14" spans="1:13" s="98" customFormat="1" ht="20.25">
      <c r="A14" s="84">
        <f t="shared" si="0"/>
        <v>12</v>
      </c>
      <c r="B14" s="83" t="s">
        <v>114</v>
      </c>
      <c r="C14" s="83" t="s">
        <v>85</v>
      </c>
      <c r="D14" s="69" t="s">
        <v>47</v>
      </c>
      <c r="E14" s="70">
        <f>'[2]Schnitt'!E52</f>
        <v>179.73809523809524</v>
      </c>
      <c r="F14" s="71">
        <f>'[2]Schnitt'!F52</f>
        <v>7549</v>
      </c>
      <c r="G14" s="72">
        <f>'[2]Schnitt'!G52</f>
        <v>42</v>
      </c>
      <c r="H14" s="88">
        <f>'[2]Schnitt'!H52</f>
        <v>668</v>
      </c>
      <c r="I14" s="91">
        <f>'[2]Schnitt'!I52</f>
        <v>266</v>
      </c>
      <c r="J14" s="75">
        <f t="shared" si="1"/>
        <v>7.696428571428569</v>
      </c>
      <c r="K14" s="81">
        <f>'[2]Schnitt'!BI52</f>
        <v>0</v>
      </c>
      <c r="L14" s="90">
        <f>'[2]Schnitt'!BJ52</f>
        <v>0</v>
      </c>
      <c r="M14" s="82">
        <f>'[2]Schnitt'!BK52</f>
        <v>0</v>
      </c>
    </row>
    <row r="15" spans="1:13" s="97" customFormat="1" ht="20.25">
      <c r="A15" s="86">
        <f t="shared" si="0"/>
        <v>13</v>
      </c>
      <c r="B15" s="83" t="s">
        <v>118</v>
      </c>
      <c r="C15" s="83" t="s">
        <v>120</v>
      </c>
      <c r="D15" s="69" t="s">
        <v>22</v>
      </c>
      <c r="E15" s="70">
        <f>'[2]Schnitt'!E57</f>
        <v>175.30555555555554</v>
      </c>
      <c r="F15" s="71">
        <f>'[2]Schnitt'!F57</f>
        <v>6311</v>
      </c>
      <c r="G15" s="72">
        <f>'[2]Schnitt'!G57</f>
        <v>36</v>
      </c>
      <c r="H15" s="88">
        <f>'[2]Schnitt'!H57</f>
        <v>608</v>
      </c>
      <c r="I15" s="79">
        <f>'[2]Schnitt'!I57</f>
        <v>215</v>
      </c>
      <c r="J15" s="75">
        <f t="shared" si="1"/>
        <v>11.020833333333343</v>
      </c>
      <c r="K15" s="81">
        <f>'[2]Schnitt'!BI57</f>
        <v>157</v>
      </c>
      <c r="L15" s="90">
        <f>'[2]Schnitt'!BJ57</f>
        <v>167</v>
      </c>
      <c r="M15" s="82">
        <f>'[2]Schnitt'!BK57</f>
        <v>159</v>
      </c>
    </row>
    <row r="16" spans="1:13" s="98" customFormat="1" ht="20.25">
      <c r="A16" s="84">
        <f t="shared" si="0"/>
        <v>14</v>
      </c>
      <c r="B16" s="83" t="s">
        <v>115</v>
      </c>
      <c r="C16" s="83" t="s">
        <v>81</v>
      </c>
      <c r="D16" s="69" t="s">
        <v>27</v>
      </c>
      <c r="E16" s="70">
        <f>'[2]Schnitt'!E54</f>
        <v>173.41666666666666</v>
      </c>
      <c r="F16" s="71">
        <f>'[2]Schnitt'!F54</f>
        <v>8324</v>
      </c>
      <c r="G16" s="72">
        <f>'[2]Schnitt'!G54</f>
        <v>48</v>
      </c>
      <c r="H16" s="88">
        <f>'[2]Schnitt'!H54</f>
        <v>569</v>
      </c>
      <c r="I16" s="79">
        <f>'[2]Schnitt'!I54</f>
        <v>218</v>
      </c>
      <c r="J16" s="75">
        <f t="shared" si="1"/>
        <v>12.437500000000007</v>
      </c>
      <c r="K16" s="81">
        <f>'[2]Schnitt'!BI54</f>
        <v>181</v>
      </c>
      <c r="L16" s="90">
        <f>'[2]Schnitt'!BJ54</f>
        <v>165</v>
      </c>
      <c r="M16" s="82">
        <f>'[2]Schnitt'!BK54</f>
        <v>188</v>
      </c>
    </row>
    <row r="17" spans="1:13" s="98" customFormat="1" ht="20.25">
      <c r="A17" s="86">
        <f t="shared" si="0"/>
        <v>15</v>
      </c>
      <c r="B17" s="83" t="s">
        <v>67</v>
      </c>
      <c r="C17" s="83" t="s">
        <v>68</v>
      </c>
      <c r="D17" s="69" t="s">
        <v>22</v>
      </c>
      <c r="E17" s="70">
        <f>'[2]Schnitt'!E47</f>
        <v>169.8181818181818</v>
      </c>
      <c r="F17" s="71">
        <f>'[2]Schnitt'!F47</f>
        <v>5604</v>
      </c>
      <c r="G17" s="72">
        <f>'[2]Schnitt'!G47</f>
        <v>33</v>
      </c>
      <c r="H17" s="77">
        <f>'[2]Schnitt'!H47</f>
        <v>543</v>
      </c>
      <c r="I17" s="71">
        <f>'[2]Schnitt'!I47</f>
        <v>204</v>
      </c>
      <c r="J17" s="75">
        <f t="shared" si="1"/>
        <v>15.13636363636364</v>
      </c>
      <c r="K17" s="81">
        <f>'[2]Schnitt'!BI47</f>
        <v>158</v>
      </c>
      <c r="L17" s="90">
        <f>'[2]Schnitt'!BJ47</f>
        <v>163</v>
      </c>
      <c r="M17" s="82">
        <f>'[2]Schnitt'!BK47</f>
        <v>170</v>
      </c>
    </row>
    <row r="18" spans="1:13" s="97" customFormat="1" ht="20.25">
      <c r="A18" s="84">
        <f t="shared" si="0"/>
        <v>16</v>
      </c>
      <c r="B18" s="83" t="s">
        <v>97</v>
      </c>
      <c r="C18" s="68" t="s">
        <v>98</v>
      </c>
      <c r="D18" s="69" t="s">
        <v>24</v>
      </c>
      <c r="E18" s="70">
        <f>'[2]Schnitt'!E36</f>
        <v>167.59259259259258</v>
      </c>
      <c r="F18" s="71">
        <f>'[2]Schnitt'!F36</f>
        <v>4525</v>
      </c>
      <c r="G18" s="72">
        <f>'[2]Schnitt'!G36</f>
        <v>27</v>
      </c>
      <c r="H18" s="77">
        <f>'[2]Schnitt'!H36</f>
        <v>557</v>
      </c>
      <c r="I18" s="77">
        <f>'[2]Schnitt'!I36</f>
        <v>231</v>
      </c>
      <c r="J18" s="75">
        <f t="shared" si="1"/>
        <v>16.805555555555564</v>
      </c>
      <c r="K18" s="81">
        <f>'[2]Schnitt'!BI36</f>
        <v>0</v>
      </c>
      <c r="L18" s="90">
        <f>'[2]Schnitt'!BJ36</f>
        <v>0</v>
      </c>
      <c r="M18" s="82">
        <f>'[2]Schnitt'!BK36</f>
        <v>0</v>
      </c>
    </row>
    <row r="19" spans="1:13" s="97" customFormat="1" ht="20.25">
      <c r="A19" s="86">
        <f t="shared" si="0"/>
        <v>17</v>
      </c>
      <c r="B19" s="83" t="s">
        <v>82</v>
      </c>
      <c r="C19" s="68" t="s">
        <v>89</v>
      </c>
      <c r="D19" s="69" t="s">
        <v>31</v>
      </c>
      <c r="E19" s="70">
        <f>'[2]Schnitt'!E28</f>
        <v>164.75555555555556</v>
      </c>
      <c r="F19" s="71">
        <f>'[2]Schnitt'!F28</f>
        <v>7414</v>
      </c>
      <c r="G19" s="72">
        <f>'[2]Schnitt'!G28</f>
        <v>45</v>
      </c>
      <c r="H19" s="77">
        <f>'[2]Schnitt'!H28</f>
        <v>566</v>
      </c>
      <c r="I19" s="77">
        <f>'[2]Schnitt'!I28</f>
        <v>213</v>
      </c>
      <c r="J19" s="75">
        <f t="shared" si="1"/>
        <v>18.93333333333333</v>
      </c>
      <c r="K19" s="81">
        <f>'[2]Schnitt'!BI28</f>
        <v>144</v>
      </c>
      <c r="L19" s="90">
        <f>'[2]Schnitt'!BJ28</f>
        <v>173</v>
      </c>
      <c r="M19" s="82">
        <f>'[2]Schnitt'!BK28</f>
        <v>132</v>
      </c>
    </row>
    <row r="20" spans="1:13" s="97" customFormat="1" ht="20.25">
      <c r="A20" s="84">
        <f t="shared" si="0"/>
        <v>18</v>
      </c>
      <c r="B20" s="83" t="s">
        <v>115</v>
      </c>
      <c r="C20" s="83" t="s">
        <v>116</v>
      </c>
      <c r="D20" s="69" t="s">
        <v>27</v>
      </c>
      <c r="E20" s="70">
        <f>'[2]Schnitt'!E53</f>
        <v>155.2037037037037</v>
      </c>
      <c r="F20" s="71">
        <f>'[2]Schnitt'!F53</f>
        <v>8381</v>
      </c>
      <c r="G20" s="72">
        <f>'[2]Schnitt'!G53</f>
        <v>54</v>
      </c>
      <c r="H20" s="85">
        <f>'[2]Schnitt'!H53</f>
        <v>514</v>
      </c>
      <c r="I20" s="77">
        <f>'[2]Schnitt'!I53</f>
        <v>201</v>
      </c>
      <c r="J20" s="75">
        <f t="shared" si="1"/>
        <v>26.09722222222223</v>
      </c>
      <c r="K20" s="81">
        <f>'[2]Schnitt'!BI53</f>
        <v>147</v>
      </c>
      <c r="L20" s="89">
        <f>'[2]Schnitt'!BJ53</f>
        <v>160</v>
      </c>
      <c r="M20" s="82">
        <f>'[2]Schnitt'!BK53</f>
        <v>201</v>
      </c>
    </row>
    <row r="21" spans="1:13" s="97" customFormat="1" ht="20.25">
      <c r="A21" s="86">
        <f t="shared" si="0"/>
        <v>19</v>
      </c>
      <c r="B21" s="83" t="s">
        <v>103</v>
      </c>
      <c r="C21" s="83" t="s">
        <v>75</v>
      </c>
      <c r="D21" s="69" t="s">
        <v>23</v>
      </c>
      <c r="E21" s="70">
        <f>'[2]Schnitt'!E15</f>
        <v>148.69230769230768</v>
      </c>
      <c r="F21" s="71">
        <f>'[2]Schnitt'!F15</f>
        <v>5799</v>
      </c>
      <c r="G21" s="72">
        <f>'[2]Schnitt'!G15</f>
        <v>39</v>
      </c>
      <c r="H21" s="79">
        <f>'[2]Schnitt'!H15</f>
        <v>512</v>
      </c>
      <c r="I21" s="92">
        <f>'[2]Schnitt'!I15</f>
        <v>212</v>
      </c>
      <c r="J21" s="75">
        <f t="shared" si="1"/>
        <v>30.98076923076924</v>
      </c>
      <c r="K21" s="81">
        <f>'[2]Schnitt'!BI15</f>
        <v>126</v>
      </c>
      <c r="L21" s="90">
        <f>'[2]Schnitt'!BJ15</f>
        <v>165</v>
      </c>
      <c r="M21" s="82">
        <f>'[2]Schnitt'!BK15</f>
        <v>194</v>
      </c>
    </row>
    <row r="22" spans="1:13" s="97" customFormat="1" ht="20.25">
      <c r="A22" s="84">
        <f t="shared" si="0"/>
        <v>20</v>
      </c>
      <c r="B22" s="83" t="s">
        <v>99</v>
      </c>
      <c r="C22" s="83" t="s">
        <v>100</v>
      </c>
      <c r="D22" s="69" t="s">
        <v>23</v>
      </c>
      <c r="E22" s="70">
        <f>'[2]Schnitt'!E14</f>
        <v>145.45454545454547</v>
      </c>
      <c r="F22" s="71">
        <f>'[2]Schnitt'!F14</f>
        <v>4800</v>
      </c>
      <c r="G22" s="72">
        <f>'[2]Schnitt'!G14</f>
        <v>33</v>
      </c>
      <c r="H22" s="79">
        <f>'[2]Schnitt'!H14</f>
        <v>499</v>
      </c>
      <c r="I22" s="82">
        <f>'[2]Schnitt'!I14</f>
        <v>199</v>
      </c>
      <c r="J22" s="75">
        <f t="shared" si="1"/>
        <v>33.4090909090909</v>
      </c>
      <c r="K22" s="81">
        <f>'[2]Schnitt'!BI14</f>
        <v>0</v>
      </c>
      <c r="L22" s="90">
        <f>'[2]Schnitt'!BJ14</f>
        <v>0</v>
      </c>
      <c r="M22" s="82">
        <f>'[2]Schnitt'!BK14</f>
        <v>0</v>
      </c>
    </row>
    <row r="23" spans="1:13" s="97" customFormat="1" ht="20.25">
      <c r="A23" s="86">
        <f t="shared" si="0"/>
        <v>21</v>
      </c>
      <c r="B23" s="83" t="s">
        <v>87</v>
      </c>
      <c r="C23" s="83" t="s">
        <v>88</v>
      </c>
      <c r="D23" s="69" t="s">
        <v>29</v>
      </c>
      <c r="E23" s="70">
        <f>'[2]Schnitt'!E33</f>
        <v>143.01960784313727</v>
      </c>
      <c r="F23" s="71">
        <f>'[2]Schnitt'!F33</f>
        <v>7294</v>
      </c>
      <c r="G23" s="72">
        <f>'[2]Schnitt'!G33</f>
        <v>51</v>
      </c>
      <c r="H23" s="79">
        <f>'[2]Schnitt'!H33</f>
        <v>486</v>
      </c>
      <c r="I23" s="82">
        <f>'[2]Schnitt'!I33</f>
        <v>179</v>
      </c>
      <c r="J23" s="75">
        <f t="shared" si="1"/>
        <v>35.23529411764705</v>
      </c>
      <c r="K23" s="81">
        <f>'[2]Schnitt'!BI33</f>
        <v>134</v>
      </c>
      <c r="L23" s="90">
        <f>'[2]Schnitt'!BJ33</f>
        <v>158</v>
      </c>
      <c r="M23" s="82">
        <f>'[2]Schnitt'!BK33</f>
        <v>141</v>
      </c>
    </row>
    <row r="24" spans="1:13" s="97" customFormat="1" ht="20.25">
      <c r="A24" s="84">
        <f t="shared" si="0"/>
        <v>22</v>
      </c>
      <c r="B24" s="83" t="s">
        <v>54</v>
      </c>
      <c r="C24" s="68" t="s">
        <v>81</v>
      </c>
      <c r="D24" s="69" t="s">
        <v>26</v>
      </c>
      <c r="E24" s="70">
        <f>'[2]Schnitt'!E42</f>
        <v>140.63888888888889</v>
      </c>
      <c r="F24" s="71">
        <f>'[2]Schnitt'!F42</f>
        <v>5063</v>
      </c>
      <c r="G24" s="72">
        <f>'[2]Schnitt'!G42</f>
        <v>36</v>
      </c>
      <c r="H24" s="79">
        <f>'[2]Schnitt'!H42</f>
        <v>486</v>
      </c>
      <c r="I24" s="82">
        <f>'[2]Schnitt'!I42</f>
        <v>190</v>
      </c>
      <c r="J24" s="75">
        <f t="shared" si="1"/>
        <v>37.020833333333336</v>
      </c>
      <c r="K24" s="81">
        <f>'[2]Schnitt'!BI42</f>
        <v>153</v>
      </c>
      <c r="L24" s="90">
        <f>'[2]Schnitt'!BJ42</f>
        <v>154</v>
      </c>
      <c r="M24" s="82">
        <f>'[2]Schnitt'!BK42</f>
        <v>149</v>
      </c>
    </row>
    <row r="25" spans="1:13" s="98" customFormat="1" ht="20.25" customHeight="1">
      <c r="A25" s="86">
        <f t="shared" si="0"/>
        <v>23</v>
      </c>
      <c r="B25" s="83" t="s">
        <v>54</v>
      </c>
      <c r="C25" s="83" t="s">
        <v>90</v>
      </c>
      <c r="D25" s="69" t="s">
        <v>26</v>
      </c>
      <c r="E25" s="70">
        <f>'[2]Schnitt'!E40</f>
        <v>140.28205128205127</v>
      </c>
      <c r="F25" s="71">
        <f>'[2]Schnitt'!F40</f>
        <v>5471</v>
      </c>
      <c r="G25" s="71">
        <f>'[2]Schnitt'!G40</f>
        <v>39</v>
      </c>
      <c r="H25" s="71">
        <f>'[2]Schnitt'!H40</f>
        <v>528</v>
      </c>
      <c r="I25" s="71">
        <f>'[2]Schnitt'!I40</f>
        <v>233</v>
      </c>
      <c r="J25" s="75">
        <f t="shared" si="1"/>
        <v>37.28846153846155</v>
      </c>
      <c r="K25" s="81">
        <f>'[2]Schnitt'!BI40</f>
        <v>114</v>
      </c>
      <c r="L25" s="90">
        <f>'[2]Schnitt'!BJ40</f>
        <v>171</v>
      </c>
      <c r="M25" s="82">
        <f>'[2]Schnitt'!BK40</f>
        <v>138</v>
      </c>
    </row>
    <row r="26" spans="1:13" s="97" customFormat="1" ht="21" thickBot="1">
      <c r="A26" s="84">
        <f t="shared" si="0"/>
        <v>24</v>
      </c>
      <c r="B26" s="83" t="s">
        <v>78</v>
      </c>
      <c r="C26" s="83" t="s">
        <v>79</v>
      </c>
      <c r="D26" s="69" t="s">
        <v>23</v>
      </c>
      <c r="E26" s="70">
        <f>'[2]Schnitt'!E17</f>
        <v>139.69444444444446</v>
      </c>
      <c r="F26" s="71">
        <f>'[2]Schnitt'!F17</f>
        <v>5029</v>
      </c>
      <c r="G26" s="71">
        <f>'[2]Schnitt'!G17</f>
        <v>36</v>
      </c>
      <c r="H26" s="71">
        <f>'[2]Schnitt'!H17</f>
        <v>471</v>
      </c>
      <c r="I26" s="71">
        <f>'[2]Schnitt'!I17</f>
        <v>178</v>
      </c>
      <c r="J26" s="75">
        <f t="shared" si="1"/>
        <v>37.72916666666666</v>
      </c>
      <c r="K26" s="81">
        <f>'[2]Schnitt'!BI17</f>
        <v>129</v>
      </c>
      <c r="L26" s="90">
        <f>'[2]Schnitt'!BJ17</f>
        <v>116</v>
      </c>
      <c r="M26" s="82">
        <f>'[2]Schnitt'!BK17</f>
        <v>125</v>
      </c>
    </row>
    <row r="27" spans="1:13" ht="21" thickBot="1">
      <c r="A27" s="108"/>
      <c r="B27" s="83"/>
      <c r="C27" s="83"/>
      <c r="D27" s="93"/>
      <c r="E27" s="70"/>
      <c r="F27" s="71"/>
      <c r="G27" s="71"/>
      <c r="H27" s="71"/>
      <c r="I27" s="71"/>
      <c r="J27" s="75"/>
      <c r="K27" s="112"/>
      <c r="L27" s="113"/>
      <c r="M27" s="114"/>
    </row>
    <row r="28" spans="1:13" ht="21" thickBot="1">
      <c r="A28" s="108"/>
      <c r="B28" s="83"/>
      <c r="C28" s="83"/>
      <c r="D28" s="115" t="s">
        <v>125</v>
      </c>
      <c r="E28" s="116"/>
      <c r="F28" s="71"/>
      <c r="G28" s="71"/>
      <c r="H28" s="71"/>
      <c r="I28" s="71"/>
      <c r="J28" s="75"/>
      <c r="K28" s="112"/>
      <c r="L28" s="117"/>
      <c r="M28" s="114"/>
    </row>
    <row r="29" spans="1:13" ht="20.25">
      <c r="A29" s="108"/>
      <c r="B29" s="83"/>
      <c r="C29" s="83"/>
      <c r="D29" s="93"/>
      <c r="E29" s="70"/>
      <c r="F29" s="71"/>
      <c r="G29" s="71"/>
      <c r="H29" s="71"/>
      <c r="I29" s="71"/>
      <c r="J29" s="75"/>
      <c r="K29" s="112"/>
      <c r="L29" s="113"/>
      <c r="M29" s="114"/>
    </row>
    <row r="30" spans="1:13" s="98" customFormat="1" ht="20.25">
      <c r="A30" s="86"/>
      <c r="B30" s="83" t="s">
        <v>43</v>
      </c>
      <c r="C30" s="83" t="s">
        <v>44</v>
      </c>
      <c r="D30" s="69" t="s">
        <v>24</v>
      </c>
      <c r="E30" s="70">
        <f>'[2]Schnitt'!E8</f>
        <v>195.33333333333334</v>
      </c>
      <c r="F30" s="71">
        <f>'[2]Schnitt'!F8</f>
        <v>1172</v>
      </c>
      <c r="G30" s="71">
        <f>'[2]Schnitt'!G8</f>
        <v>6</v>
      </c>
      <c r="H30" s="71">
        <f>'[2]Schnitt'!H8</f>
        <v>597</v>
      </c>
      <c r="I30" s="71">
        <f>'[2]Schnitt'!I8</f>
        <v>211</v>
      </c>
      <c r="J30" s="75">
        <f t="shared" si="1"/>
        <v>0</v>
      </c>
      <c r="K30" s="81">
        <f>'[2]Schnitt'!BI8</f>
        <v>0</v>
      </c>
      <c r="L30" s="90">
        <f>'[2]Schnitt'!BJ8</f>
        <v>0</v>
      </c>
      <c r="M30" s="82">
        <f>'[2]Schnitt'!BK8</f>
        <v>0</v>
      </c>
    </row>
    <row r="31" spans="1:13" s="97" customFormat="1" ht="20.25">
      <c r="A31" s="108"/>
      <c r="B31" s="83" t="s">
        <v>111</v>
      </c>
      <c r="C31" s="83" t="s">
        <v>112</v>
      </c>
      <c r="D31" s="94" t="s">
        <v>47</v>
      </c>
      <c r="E31" s="70">
        <f>'[2]Schnitt'!E31</f>
        <v>185.66666666666666</v>
      </c>
      <c r="F31" s="71">
        <f>'[2]Schnitt'!F31</f>
        <v>1114</v>
      </c>
      <c r="G31" s="71">
        <f>'[2]Schnitt'!G31</f>
        <v>6</v>
      </c>
      <c r="H31" s="71">
        <f>'[2]Schnitt'!H31</f>
        <v>623</v>
      </c>
      <c r="I31" s="71">
        <f>'[2]Schnitt'!I31</f>
        <v>214</v>
      </c>
      <c r="J31" s="75">
        <f t="shared" si="1"/>
        <v>3.250000000000007</v>
      </c>
      <c r="K31" s="81">
        <f>'[2]Schnitt'!BI31</f>
        <v>0</v>
      </c>
      <c r="L31" s="90">
        <f>'[2]Schnitt'!BJ31</f>
        <v>0</v>
      </c>
      <c r="M31" s="82">
        <f>'[2]Schnitt'!BK31</f>
        <v>0</v>
      </c>
    </row>
    <row r="32" spans="1:13" s="97" customFormat="1" ht="20.25">
      <c r="A32" s="95"/>
      <c r="B32" s="83" t="s">
        <v>86</v>
      </c>
      <c r="C32" s="83" t="s">
        <v>83</v>
      </c>
      <c r="D32" s="69" t="s">
        <v>23</v>
      </c>
      <c r="E32" s="70">
        <f>'[2]Schnitt'!E16</f>
        <v>183.75</v>
      </c>
      <c r="F32" s="71">
        <f>'[2]Schnitt'!F16</f>
        <v>2205</v>
      </c>
      <c r="G32" s="71">
        <f>'[2]Schnitt'!G16</f>
        <v>12</v>
      </c>
      <c r="H32" s="71">
        <f>'[2]Schnitt'!H16</f>
        <v>622</v>
      </c>
      <c r="I32" s="71">
        <f>'[2]Schnitt'!I16</f>
        <v>222</v>
      </c>
      <c r="J32" s="75">
        <f t="shared" si="1"/>
        <v>4.6875</v>
      </c>
      <c r="K32" s="81">
        <f>'[2]Schnitt'!BI16</f>
        <v>0</v>
      </c>
      <c r="L32" s="90">
        <f>'[2]Schnitt'!BJ16</f>
        <v>0</v>
      </c>
      <c r="M32" s="82">
        <f>'[2]Schnitt'!BK16</f>
        <v>0</v>
      </c>
    </row>
    <row r="33" spans="1:13" s="98" customFormat="1" ht="20.25">
      <c r="A33" s="108"/>
      <c r="B33" s="83" t="s">
        <v>115</v>
      </c>
      <c r="C33" s="68" t="s">
        <v>117</v>
      </c>
      <c r="D33" s="69" t="s">
        <v>27</v>
      </c>
      <c r="E33" s="70">
        <f>'[2]Schnitt'!E55</f>
        <v>170.9047619047619</v>
      </c>
      <c r="F33" s="71">
        <f>'[2]Schnitt'!F55</f>
        <v>3589</v>
      </c>
      <c r="G33" s="71">
        <f>'[2]Schnitt'!G55</f>
        <v>21</v>
      </c>
      <c r="H33" s="71">
        <f>'[2]Schnitt'!H55</f>
        <v>557</v>
      </c>
      <c r="I33" s="71">
        <f>'[2]Schnitt'!I55</f>
        <v>225</v>
      </c>
      <c r="J33" s="75">
        <f t="shared" si="1"/>
        <v>14.321428571428577</v>
      </c>
      <c r="K33" s="81">
        <f>'[2]Schnitt'!BI55</f>
        <v>132</v>
      </c>
      <c r="L33" s="90">
        <f>'[2]Schnitt'!BJ55</f>
        <v>182</v>
      </c>
      <c r="M33" s="82">
        <f>'[2]Schnitt'!BK55</f>
        <v>182</v>
      </c>
    </row>
    <row r="34" spans="1:13" s="97" customFormat="1" ht="20.25">
      <c r="A34" s="108"/>
      <c r="B34" s="83" t="s">
        <v>84</v>
      </c>
      <c r="C34" s="83" t="s">
        <v>85</v>
      </c>
      <c r="D34" s="69" t="s">
        <v>23</v>
      </c>
      <c r="E34" s="70">
        <f>'[2]Schnitt'!E18</f>
        <v>168.5</v>
      </c>
      <c r="F34" s="71">
        <f>'[2]Schnitt'!F18</f>
        <v>1011</v>
      </c>
      <c r="G34" s="71">
        <f>'[2]Schnitt'!G18</f>
        <v>6</v>
      </c>
      <c r="H34" s="71">
        <f>'[2]Schnitt'!H18</f>
        <v>507</v>
      </c>
      <c r="I34" s="71">
        <f>'[2]Schnitt'!I18</f>
        <v>193</v>
      </c>
      <c r="J34" s="75">
        <f t="shared" si="1"/>
        <v>16.125</v>
      </c>
      <c r="K34" s="81">
        <f>'[2]Schnitt'!BI18</f>
        <v>0</v>
      </c>
      <c r="L34" s="90">
        <f>'[2]Schnitt'!BJ18</f>
        <v>0</v>
      </c>
      <c r="M34" s="82">
        <f>'[2]Schnitt'!BK18</f>
        <v>0</v>
      </c>
    </row>
    <row r="35" spans="1:13" s="97" customFormat="1" ht="20.25">
      <c r="A35" s="95"/>
      <c r="B35" s="83" t="s">
        <v>65</v>
      </c>
      <c r="C35" s="83" t="s">
        <v>94</v>
      </c>
      <c r="D35" s="93" t="s">
        <v>22</v>
      </c>
      <c r="E35" s="70">
        <f>'[2]Schnitt'!E39</f>
        <v>159.16666666666666</v>
      </c>
      <c r="F35" s="71">
        <f>'[2]Schnitt'!F39</f>
        <v>3820</v>
      </c>
      <c r="G35" s="71">
        <f>'[2]Schnitt'!G39</f>
        <v>24</v>
      </c>
      <c r="H35" s="71">
        <f>'[2]Schnitt'!H39</f>
        <v>500</v>
      </c>
      <c r="I35" s="71">
        <f>'[2]Schnitt'!I39</f>
        <v>197</v>
      </c>
      <c r="J35" s="75">
        <f t="shared" si="1"/>
        <v>23.125000000000007</v>
      </c>
      <c r="K35" s="81">
        <f>'[2]Schnitt'!BI39</f>
        <v>0</v>
      </c>
      <c r="L35" s="90">
        <f>'[2]Schnitt'!BJ39</f>
        <v>0</v>
      </c>
      <c r="M35" s="82">
        <f>'[2]Schnitt'!BK39</f>
        <v>0</v>
      </c>
    </row>
    <row r="36" spans="1:13" s="97" customFormat="1" ht="20.25">
      <c r="A36" s="108"/>
      <c r="B36" s="83" t="s">
        <v>74</v>
      </c>
      <c r="C36" s="83" t="s">
        <v>75</v>
      </c>
      <c r="D36" s="69" t="s">
        <v>23</v>
      </c>
      <c r="E36" s="70">
        <f>'[2]Schnitt'!E13</f>
        <v>154.27777777777777</v>
      </c>
      <c r="F36" s="71">
        <f>'[2]Schnitt'!F13</f>
        <v>2777</v>
      </c>
      <c r="G36" s="71">
        <f>'[2]Schnitt'!G13</f>
        <v>18</v>
      </c>
      <c r="H36" s="71">
        <f>'[2]Schnitt'!H13</f>
        <v>500</v>
      </c>
      <c r="I36" s="71">
        <f>'[2]Schnitt'!I13</f>
        <v>184</v>
      </c>
      <c r="J36" s="75">
        <f t="shared" si="1"/>
        <v>26.79166666666667</v>
      </c>
      <c r="K36" s="81">
        <f>'[2]Schnitt'!BI13</f>
        <v>164</v>
      </c>
      <c r="L36" s="90">
        <f>'[2]Schnitt'!BJ13</f>
        <v>160</v>
      </c>
      <c r="M36" s="82">
        <f>'[2]Schnitt'!BK13</f>
        <v>168</v>
      </c>
    </row>
    <row r="37" spans="1:13" s="97" customFormat="1" ht="20.25">
      <c r="A37" s="86"/>
      <c r="B37" s="100" t="s">
        <v>48</v>
      </c>
      <c r="C37" s="83" t="s">
        <v>49</v>
      </c>
      <c r="D37" s="69" t="s">
        <v>24</v>
      </c>
      <c r="E37" s="70">
        <f>'[2]Schnitt'!E10</f>
        <v>153.66666666666666</v>
      </c>
      <c r="F37" s="71">
        <f>'[2]Schnitt'!F10</f>
        <v>1383</v>
      </c>
      <c r="G37" s="71">
        <f>'[2]Schnitt'!G10</f>
        <v>9</v>
      </c>
      <c r="H37" s="71">
        <f>'[2]Schnitt'!H10</f>
        <v>541</v>
      </c>
      <c r="I37" s="71">
        <f>'[2]Schnitt'!I10</f>
        <v>227</v>
      </c>
      <c r="J37" s="75">
        <f t="shared" si="1"/>
        <v>27.250000000000007</v>
      </c>
      <c r="K37" s="81">
        <f>'[2]Schnitt'!BI10</f>
        <v>166</v>
      </c>
      <c r="L37" s="90">
        <f>'[2]Schnitt'!BJ10</f>
        <v>227</v>
      </c>
      <c r="M37" s="82">
        <f>'[2]Schnitt'!BK10</f>
        <v>148</v>
      </c>
    </row>
    <row r="38" spans="1:13" s="98" customFormat="1" ht="20.25">
      <c r="A38" s="108"/>
      <c r="B38" s="83" t="s">
        <v>95</v>
      </c>
      <c r="C38" s="83" t="s">
        <v>96</v>
      </c>
      <c r="D38" s="69" t="s">
        <v>29</v>
      </c>
      <c r="E38" s="70">
        <f>'[2]Schnitt'!E24</f>
        <v>139.77777777777777</v>
      </c>
      <c r="F38" s="71">
        <f>'[2]Schnitt'!F24</f>
        <v>1258</v>
      </c>
      <c r="G38" s="71">
        <f>'[2]Schnitt'!G24</f>
        <v>9</v>
      </c>
      <c r="H38" s="71">
        <f>'[2]Schnitt'!H24</f>
        <v>436</v>
      </c>
      <c r="I38" s="71">
        <f>'[2]Schnitt'!I24</f>
        <v>161</v>
      </c>
      <c r="J38" s="75">
        <f t="shared" si="1"/>
        <v>37.66666666666667</v>
      </c>
      <c r="K38" s="81">
        <f>'[2]Schnitt'!BI24</f>
        <v>0</v>
      </c>
      <c r="L38" s="90">
        <f>'[2]Schnitt'!BJ24</f>
        <v>0</v>
      </c>
      <c r="M38" s="82">
        <f>'[2]Schnitt'!BK24</f>
        <v>0</v>
      </c>
    </row>
    <row r="39" spans="1:13" s="98" customFormat="1" ht="20.25">
      <c r="A39" s="95"/>
      <c r="B39" s="83" t="s">
        <v>91</v>
      </c>
      <c r="C39" s="83" t="s">
        <v>92</v>
      </c>
      <c r="D39" s="69" t="s">
        <v>26</v>
      </c>
      <c r="E39" s="70">
        <f>'[2]Schnitt'!E46</f>
        <v>127.66666666666667</v>
      </c>
      <c r="F39" s="71">
        <f>'[2]Schnitt'!F46</f>
        <v>1149</v>
      </c>
      <c r="G39" s="71">
        <f>'[2]Schnitt'!G46</f>
        <v>9</v>
      </c>
      <c r="H39" s="71">
        <f>'[2]Schnitt'!H46</f>
        <v>405</v>
      </c>
      <c r="I39" s="71">
        <f>'[2]Schnitt'!I46</f>
        <v>163</v>
      </c>
      <c r="J39" s="75">
        <f t="shared" si="1"/>
        <v>46.75</v>
      </c>
      <c r="K39" s="81">
        <f>'[2]Schnitt'!BI46</f>
        <v>0</v>
      </c>
      <c r="L39" s="90">
        <f>'[2]Schnitt'!BJ46</f>
        <v>0</v>
      </c>
      <c r="M39" s="82">
        <f>'[2]Schnitt'!BK46</f>
        <v>0</v>
      </c>
    </row>
    <row r="40" spans="1:17" s="97" customFormat="1" ht="20.25">
      <c r="A40" s="95"/>
      <c r="B40" s="83" t="s">
        <v>54</v>
      </c>
      <c r="C40" s="83" t="s">
        <v>113</v>
      </c>
      <c r="D40" s="69" t="s">
        <v>26</v>
      </c>
      <c r="E40" s="70">
        <f>'[2]Schnitt'!E51</f>
        <v>110</v>
      </c>
      <c r="F40" s="71">
        <f>'[2]Schnitt'!F51</f>
        <v>330</v>
      </c>
      <c r="G40" s="71">
        <f>'[2]Schnitt'!G51</f>
        <v>3</v>
      </c>
      <c r="H40" s="71">
        <f>'[2]Schnitt'!H51</f>
        <v>330</v>
      </c>
      <c r="I40" s="71">
        <f>'[2]Schnitt'!I51</f>
        <v>126</v>
      </c>
      <c r="J40" s="75">
        <f t="shared" si="1"/>
        <v>60</v>
      </c>
      <c r="K40" s="81">
        <f>'[2]Schnitt'!BI51</f>
        <v>0</v>
      </c>
      <c r="L40" s="90">
        <f>'[2]Schnitt'!BJ51</f>
        <v>0</v>
      </c>
      <c r="M40" s="82">
        <f>'[2]Schnitt'!BK51</f>
        <v>0</v>
      </c>
      <c r="Q40" s="97" t="s">
        <v>19</v>
      </c>
    </row>
    <row r="47" ht="12.75">
      <c r="I47" t="s">
        <v>19</v>
      </c>
    </row>
  </sheetData>
  <mergeCells count="1">
    <mergeCell ref="K1:M1"/>
  </mergeCells>
  <printOptions/>
  <pageMargins left="0.75" right="0.75" top="0.51" bottom="0.47" header="0.4921259845" footer="0.4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N12" sqref="N12"/>
    </sheetView>
  </sheetViews>
  <sheetFormatPr defaultColWidth="11.421875" defaultRowHeight="12.75"/>
  <cols>
    <col min="1" max="1" width="7.140625" style="0" customWidth="1"/>
    <col min="2" max="2" width="14.421875" style="0" customWidth="1"/>
    <col min="3" max="3" width="11.8515625" style="0" customWidth="1"/>
    <col min="4" max="4" width="21.7109375" style="99" customWidth="1"/>
    <col min="5" max="5" width="11.00390625" style="0" customWidth="1"/>
    <col min="6" max="6" width="10.00390625" style="0" customWidth="1"/>
    <col min="7" max="7" width="7.140625" style="0" customWidth="1"/>
    <col min="8" max="8" width="10.8515625" style="0" customWidth="1"/>
    <col min="9" max="9" width="7.8515625" style="0" customWidth="1"/>
    <col min="10" max="10" width="9.28125" style="0" customWidth="1"/>
    <col min="11" max="16" width="6.7109375" style="0" customWidth="1"/>
  </cols>
  <sheetData>
    <row r="1" spans="1:13" ht="48.75" customHeight="1" thickBot="1">
      <c r="A1" s="51"/>
      <c r="B1" s="52" t="s">
        <v>34</v>
      </c>
      <c r="C1" s="53"/>
      <c r="D1" s="54"/>
      <c r="E1" s="55"/>
      <c r="F1" s="56"/>
      <c r="G1" s="56"/>
      <c r="H1" s="57"/>
      <c r="I1" s="58"/>
      <c r="J1" s="59"/>
      <c r="K1" s="109" t="s">
        <v>124</v>
      </c>
      <c r="L1" s="110"/>
      <c r="M1" s="111"/>
    </row>
    <row r="2" spans="1:13" ht="30.75" thickBot="1">
      <c r="A2" s="60" t="s">
        <v>3</v>
      </c>
      <c r="B2" s="61" t="s">
        <v>35</v>
      </c>
      <c r="C2" s="61" t="s">
        <v>36</v>
      </c>
      <c r="D2" s="61" t="s">
        <v>37</v>
      </c>
      <c r="E2" s="61" t="s">
        <v>1</v>
      </c>
      <c r="F2" s="61" t="s">
        <v>2</v>
      </c>
      <c r="G2" s="61" t="s">
        <v>0</v>
      </c>
      <c r="H2" s="62" t="s">
        <v>25</v>
      </c>
      <c r="I2" s="62" t="s">
        <v>38</v>
      </c>
      <c r="J2" s="63" t="s">
        <v>39</v>
      </c>
      <c r="K2" s="64" t="s">
        <v>40</v>
      </c>
      <c r="L2" s="65" t="s">
        <v>41</v>
      </c>
      <c r="M2" s="61" t="s">
        <v>42</v>
      </c>
    </row>
    <row r="3" spans="1:13" s="97" customFormat="1" ht="21" thickBot="1">
      <c r="A3" s="66">
        <f aca="true" t="shared" si="0" ref="A3:A10">ROW()-2</f>
        <v>1</v>
      </c>
      <c r="B3" s="83" t="s">
        <v>43</v>
      </c>
      <c r="C3" s="83" t="s">
        <v>64</v>
      </c>
      <c r="D3" s="69" t="s">
        <v>47</v>
      </c>
      <c r="E3" s="70">
        <f>'[2]Schnitt'!E48</f>
        <v>171.4375</v>
      </c>
      <c r="F3" s="71">
        <f>'[2]Schnitt'!F48</f>
        <v>8229</v>
      </c>
      <c r="G3" s="72">
        <f>'[2]Schnitt'!G48</f>
        <v>48</v>
      </c>
      <c r="H3" s="88">
        <f>'[2]Schnitt'!H48</f>
        <v>592</v>
      </c>
      <c r="I3" s="79">
        <f>'[2]Schnitt'!I48</f>
        <v>224</v>
      </c>
      <c r="J3" s="75">
        <f aca="true" t="shared" si="1" ref="J3:J18">IF(E3&gt;=190,0,IF(E3&lt;=190,(190-E3)*0.75))</f>
        <v>13.921875</v>
      </c>
      <c r="K3" s="81">
        <f>'[2]Schnitt'!BI48</f>
        <v>165</v>
      </c>
      <c r="L3" s="90">
        <f>'[2]Schnitt'!BJ48</f>
        <v>180</v>
      </c>
      <c r="M3" s="82">
        <f>'[2]Schnitt'!BK48</f>
        <v>188</v>
      </c>
    </row>
    <row r="4" spans="1:13" s="97" customFormat="1" ht="21" thickBot="1">
      <c r="A4" s="66">
        <f t="shared" si="0"/>
        <v>2</v>
      </c>
      <c r="B4" s="83" t="s">
        <v>62</v>
      </c>
      <c r="C4" s="83" t="s">
        <v>80</v>
      </c>
      <c r="D4" s="69" t="s">
        <v>21</v>
      </c>
      <c r="E4" s="70">
        <f>'[2]Schnitt'!E21</f>
        <v>168.0625</v>
      </c>
      <c r="F4" s="71">
        <f>'[2]Schnitt'!F21</f>
        <v>8067</v>
      </c>
      <c r="G4" s="72">
        <f>'[2]Schnitt'!G21</f>
        <v>48</v>
      </c>
      <c r="H4" s="77">
        <f>'[2]Schnitt'!H21</f>
        <v>649</v>
      </c>
      <c r="I4" s="77">
        <f>'[2]Schnitt'!I21</f>
        <v>224</v>
      </c>
      <c r="J4" s="75">
        <f t="shared" si="1"/>
        <v>16.453125</v>
      </c>
      <c r="K4" s="81">
        <f>'[2]Schnitt'!BI21</f>
        <v>173</v>
      </c>
      <c r="L4" s="90">
        <f>'[2]Schnitt'!BJ21</f>
        <v>186</v>
      </c>
      <c r="M4" s="82">
        <f>'[2]Schnitt'!BK21</f>
        <v>153</v>
      </c>
    </row>
    <row r="5" spans="1:13" s="97" customFormat="1" ht="21" thickBot="1">
      <c r="A5" s="66">
        <f t="shared" si="0"/>
        <v>3</v>
      </c>
      <c r="B5" s="83" t="s">
        <v>118</v>
      </c>
      <c r="C5" s="83" t="s">
        <v>119</v>
      </c>
      <c r="D5" s="69" t="s">
        <v>22</v>
      </c>
      <c r="E5" s="70">
        <f>'[2]Schnitt'!E56</f>
        <v>157.76666666666668</v>
      </c>
      <c r="F5" s="71">
        <f>'[2]Schnitt'!F56</f>
        <v>4733</v>
      </c>
      <c r="G5" s="72">
        <f>'[2]Schnitt'!G56</f>
        <v>30</v>
      </c>
      <c r="H5" s="77">
        <f>'[2]Schnitt'!H56</f>
        <v>553</v>
      </c>
      <c r="I5" s="77">
        <f>'[2]Schnitt'!I56</f>
        <v>198</v>
      </c>
      <c r="J5" s="75">
        <f t="shared" si="1"/>
        <v>24.17499999999999</v>
      </c>
      <c r="K5" s="81">
        <f>'[2]Schnitt'!BI56</f>
        <v>144</v>
      </c>
      <c r="L5" s="90">
        <f>'[2]Schnitt'!BJ56</f>
        <v>149</v>
      </c>
      <c r="M5" s="82">
        <f>'[2]Schnitt'!BK56</f>
        <v>130</v>
      </c>
    </row>
    <row r="6" spans="1:13" s="97" customFormat="1" ht="20.25">
      <c r="A6" s="84">
        <f t="shared" si="0"/>
        <v>4</v>
      </c>
      <c r="B6" s="83" t="s">
        <v>101</v>
      </c>
      <c r="C6" s="83" t="s">
        <v>102</v>
      </c>
      <c r="D6" s="93" t="s">
        <v>31</v>
      </c>
      <c r="E6" s="70">
        <f>'[2]Schnitt'!E37</f>
        <v>146.77777777777777</v>
      </c>
      <c r="F6" s="71">
        <f>'[2]Schnitt'!F37</f>
        <v>6605</v>
      </c>
      <c r="G6" s="72">
        <f>'[2]Schnitt'!G37</f>
        <v>45</v>
      </c>
      <c r="H6" s="79">
        <f>'[2]Schnitt'!H37</f>
        <v>520</v>
      </c>
      <c r="I6" s="92">
        <f>'[2]Schnitt'!I37</f>
        <v>202</v>
      </c>
      <c r="J6" s="75">
        <f t="shared" si="1"/>
        <v>32.41666666666667</v>
      </c>
      <c r="K6" s="81">
        <f>'[2]Schnitt'!BI37</f>
        <v>131</v>
      </c>
      <c r="L6" s="90">
        <f>'[2]Schnitt'!BJ37</f>
        <v>125</v>
      </c>
      <c r="M6" s="82">
        <f>'[2]Schnitt'!BK37</f>
        <v>146</v>
      </c>
    </row>
    <row r="7" spans="1:13" s="97" customFormat="1" ht="20.25">
      <c r="A7" s="86">
        <f t="shared" si="0"/>
        <v>5</v>
      </c>
      <c r="B7" s="83" t="s">
        <v>95</v>
      </c>
      <c r="C7" s="83" t="s">
        <v>104</v>
      </c>
      <c r="D7" s="69" t="s">
        <v>29</v>
      </c>
      <c r="E7" s="70">
        <f>'[2]Schnitt'!E50</f>
        <v>145.15686274509804</v>
      </c>
      <c r="F7" s="71">
        <f>'[2]Schnitt'!F50</f>
        <v>7403</v>
      </c>
      <c r="G7" s="72">
        <f>'[2]Schnitt'!G50</f>
        <v>51</v>
      </c>
      <c r="H7" s="79">
        <f>'[2]Schnitt'!H50</f>
        <v>509</v>
      </c>
      <c r="I7" s="82">
        <f>'[2]Schnitt'!I50</f>
        <v>197</v>
      </c>
      <c r="J7" s="75">
        <f t="shared" si="1"/>
        <v>33.63235294117647</v>
      </c>
      <c r="K7" s="81">
        <f>'[2]Schnitt'!BI50</f>
        <v>122</v>
      </c>
      <c r="L7" s="90">
        <f>'[2]Schnitt'!BJ50</f>
        <v>146</v>
      </c>
      <c r="M7" s="82">
        <f>'[2]Schnitt'!BK50</f>
        <v>180</v>
      </c>
    </row>
    <row r="8" spans="1:13" s="97" customFormat="1" ht="20.25">
      <c r="A8" s="84">
        <f t="shared" si="0"/>
        <v>6</v>
      </c>
      <c r="B8" s="83" t="s">
        <v>121</v>
      </c>
      <c r="C8" s="83" t="s">
        <v>122</v>
      </c>
      <c r="D8" s="69" t="s">
        <v>27</v>
      </c>
      <c r="E8" s="70">
        <f>'[2]Schnitt'!E58</f>
        <v>143.52777777777777</v>
      </c>
      <c r="F8" s="71">
        <f>'[2]Schnitt'!F58</f>
        <v>5167</v>
      </c>
      <c r="G8" s="72">
        <f>'[2]Schnitt'!G58</f>
        <v>36</v>
      </c>
      <c r="H8" s="74">
        <f>'[2]Schnitt'!H58</f>
        <v>461</v>
      </c>
      <c r="I8" s="82">
        <f>'[2]Schnitt'!I58</f>
        <v>190</v>
      </c>
      <c r="J8" s="75">
        <f t="shared" si="1"/>
        <v>34.85416666666667</v>
      </c>
      <c r="K8" s="81">
        <f>'[2]Schnitt'!BI58</f>
        <v>0</v>
      </c>
      <c r="L8" s="90">
        <f>'[2]Schnitt'!BJ58</f>
        <v>0</v>
      </c>
      <c r="M8" s="82">
        <f>'[2]Schnitt'!BK58</f>
        <v>0</v>
      </c>
    </row>
    <row r="9" spans="1:13" s="97" customFormat="1" ht="20.25">
      <c r="A9" s="86">
        <f t="shared" si="0"/>
        <v>7</v>
      </c>
      <c r="B9" s="83" t="s">
        <v>87</v>
      </c>
      <c r="C9" s="83" t="s">
        <v>108</v>
      </c>
      <c r="D9" s="93" t="s">
        <v>29</v>
      </c>
      <c r="E9" s="70">
        <f>'[2]Schnitt'!E35</f>
        <v>142.94117647058823</v>
      </c>
      <c r="F9" s="71">
        <f>'[2]Schnitt'!F35</f>
        <v>7290</v>
      </c>
      <c r="G9" s="72">
        <f>'[2]Schnitt'!G35</f>
        <v>51</v>
      </c>
      <c r="H9" s="79">
        <f>'[2]Schnitt'!H35</f>
        <v>490</v>
      </c>
      <c r="I9" s="82">
        <f>'[2]Schnitt'!I35</f>
        <v>195</v>
      </c>
      <c r="J9" s="75">
        <f t="shared" si="1"/>
        <v>35.294117647058826</v>
      </c>
      <c r="K9" s="81">
        <f>'[2]Schnitt'!BI35</f>
        <v>147</v>
      </c>
      <c r="L9" s="90">
        <f>'[2]Schnitt'!BJ35</f>
        <v>140</v>
      </c>
      <c r="M9" s="82">
        <f>'[2]Schnitt'!BK35</f>
        <v>191</v>
      </c>
    </row>
    <row r="10" spans="1:13" s="97" customFormat="1" ht="21" thickBot="1">
      <c r="A10" s="84">
        <f t="shared" si="0"/>
        <v>8</v>
      </c>
      <c r="B10" s="83" t="s">
        <v>54</v>
      </c>
      <c r="C10" s="83" t="s">
        <v>55</v>
      </c>
      <c r="D10" s="69" t="s">
        <v>26</v>
      </c>
      <c r="E10" s="70">
        <f>'[2]Schnitt'!E41</f>
        <v>142.13725490196077</v>
      </c>
      <c r="F10" s="71">
        <f>'[2]Schnitt'!F41</f>
        <v>7249</v>
      </c>
      <c r="G10" s="71">
        <f>'[2]Schnitt'!G41</f>
        <v>51</v>
      </c>
      <c r="H10" s="71">
        <f>'[2]Schnitt'!H41</f>
        <v>500</v>
      </c>
      <c r="I10" s="71">
        <f>'[2]Schnitt'!I41</f>
        <v>181</v>
      </c>
      <c r="J10" s="75">
        <f t="shared" si="1"/>
        <v>35.89705882352942</v>
      </c>
      <c r="K10" s="81">
        <f>'[2]Schnitt'!BI41</f>
        <v>127</v>
      </c>
      <c r="L10" s="90">
        <f>'[2]Schnitt'!BJ41</f>
        <v>111</v>
      </c>
      <c r="M10" s="82">
        <f>'[2]Schnitt'!BK41</f>
        <v>145</v>
      </c>
    </row>
    <row r="11" spans="1:13" ht="21" thickBot="1">
      <c r="A11" s="108"/>
      <c r="B11" s="83"/>
      <c r="C11" s="83"/>
      <c r="D11" s="93"/>
      <c r="E11" s="70"/>
      <c r="F11" s="71"/>
      <c r="G11" s="71"/>
      <c r="H11" s="71"/>
      <c r="I11" s="71"/>
      <c r="J11" s="75"/>
      <c r="K11" s="112"/>
      <c r="L11" s="113"/>
      <c r="M11" s="114"/>
    </row>
    <row r="12" spans="1:13" ht="21" thickBot="1">
      <c r="A12" s="108"/>
      <c r="B12" s="83"/>
      <c r="C12" s="83"/>
      <c r="D12" s="115" t="s">
        <v>125</v>
      </c>
      <c r="E12" s="116"/>
      <c r="F12" s="71"/>
      <c r="G12" s="71"/>
      <c r="H12" s="71"/>
      <c r="I12" s="71"/>
      <c r="J12" s="75"/>
      <c r="K12" s="112"/>
      <c r="L12" s="117"/>
      <c r="M12" s="114"/>
    </row>
    <row r="13" spans="1:13" ht="20.25">
      <c r="A13" s="108"/>
      <c r="B13" s="83"/>
      <c r="C13" s="83"/>
      <c r="D13" s="93"/>
      <c r="E13" s="70"/>
      <c r="F13" s="71"/>
      <c r="G13" s="71"/>
      <c r="H13" s="71"/>
      <c r="I13" s="71"/>
      <c r="J13" s="75"/>
      <c r="K13" s="112"/>
      <c r="L13" s="113"/>
      <c r="M13" s="114"/>
    </row>
    <row r="14" spans="1:13" s="98" customFormat="1" ht="20.25">
      <c r="A14" s="95"/>
      <c r="B14" s="83" t="s">
        <v>45</v>
      </c>
      <c r="C14" s="83" t="s">
        <v>46</v>
      </c>
      <c r="D14" s="69" t="s">
        <v>47</v>
      </c>
      <c r="E14" s="70">
        <f>'[2]Schnitt'!E44</f>
        <v>169.25</v>
      </c>
      <c r="F14" s="71">
        <f>'[2]Schnitt'!F44</f>
        <v>2031</v>
      </c>
      <c r="G14" s="71">
        <f>'[2]Schnitt'!G44</f>
        <v>12</v>
      </c>
      <c r="H14" s="71">
        <f>'[2]Schnitt'!H44</f>
        <v>525</v>
      </c>
      <c r="I14" s="71">
        <f>'[2]Schnitt'!I44</f>
        <v>227</v>
      </c>
      <c r="J14" s="75">
        <f t="shared" si="1"/>
        <v>15.5625</v>
      </c>
      <c r="K14" s="81">
        <f>'[2]Schnitt'!BI44</f>
        <v>0</v>
      </c>
      <c r="L14" s="90">
        <f>'[2]Schnitt'!BJ44</f>
        <v>0</v>
      </c>
      <c r="M14" s="82">
        <f>'[2]Schnitt'!BK44</f>
        <v>0</v>
      </c>
    </row>
    <row r="15" spans="1:13" s="97" customFormat="1" ht="20.25">
      <c r="A15" s="108"/>
      <c r="B15" s="83" t="s">
        <v>61</v>
      </c>
      <c r="C15" s="83" t="s">
        <v>93</v>
      </c>
      <c r="D15" s="69" t="s">
        <v>22</v>
      </c>
      <c r="E15" s="70">
        <f>'[2]Schnitt'!E45</f>
        <v>153</v>
      </c>
      <c r="F15" s="71">
        <f>'[2]Schnitt'!F45</f>
        <v>3672</v>
      </c>
      <c r="G15" s="71">
        <f>'[2]Schnitt'!G45</f>
        <v>24</v>
      </c>
      <c r="H15" s="71">
        <f>'[2]Schnitt'!H45</f>
        <v>542</v>
      </c>
      <c r="I15" s="71">
        <f>'[2]Schnitt'!I45</f>
        <v>197</v>
      </c>
      <c r="J15" s="75">
        <f t="shared" si="1"/>
        <v>27.75</v>
      </c>
      <c r="K15" s="81">
        <f>'[2]Schnitt'!BI45</f>
        <v>0</v>
      </c>
      <c r="L15" s="90">
        <f>'[2]Schnitt'!BJ45</f>
        <v>0</v>
      </c>
      <c r="M15" s="82">
        <f>'[2]Schnitt'!BK45</f>
        <v>0</v>
      </c>
    </row>
    <row r="16" spans="1:13" s="98" customFormat="1" ht="20.25">
      <c r="A16" s="86"/>
      <c r="B16" s="83" t="s">
        <v>82</v>
      </c>
      <c r="C16" s="83" t="s">
        <v>109</v>
      </c>
      <c r="D16" s="69" t="s">
        <v>31</v>
      </c>
      <c r="E16" s="70">
        <f>'[2]Schnitt'!E30</f>
        <v>142.61904761904762</v>
      </c>
      <c r="F16" s="71">
        <f>'[2]Schnitt'!F30</f>
        <v>2995</v>
      </c>
      <c r="G16" s="71">
        <f>'[2]Schnitt'!G30</f>
        <v>21</v>
      </c>
      <c r="H16" s="71">
        <f>'[2]Schnitt'!H30</f>
        <v>479</v>
      </c>
      <c r="I16" s="71">
        <f>'[2]Schnitt'!I30</f>
        <v>182</v>
      </c>
      <c r="J16" s="75">
        <f t="shared" si="1"/>
        <v>35.535714285714285</v>
      </c>
      <c r="K16" s="81">
        <f>'[2]Schnitt'!BI30</f>
        <v>0</v>
      </c>
      <c r="L16" s="90">
        <f>'[2]Schnitt'!BJ30</f>
        <v>0</v>
      </c>
      <c r="M16" s="82">
        <f>'[2]Schnitt'!BK30</f>
        <v>0</v>
      </c>
    </row>
    <row r="17" spans="1:13" s="98" customFormat="1" ht="20.25">
      <c r="A17" s="108"/>
      <c r="B17" s="96" t="s">
        <v>54</v>
      </c>
      <c r="C17" s="83" t="s">
        <v>105</v>
      </c>
      <c r="D17" s="69" t="s">
        <v>26</v>
      </c>
      <c r="E17" s="70">
        <f>'[2]Schnitt'!E43</f>
        <v>113.94444444444444</v>
      </c>
      <c r="F17" s="71">
        <f>'[2]Schnitt'!F43</f>
        <v>2051</v>
      </c>
      <c r="G17" s="71">
        <f>'[2]Schnitt'!G43</f>
        <v>18</v>
      </c>
      <c r="H17" s="71">
        <f>'[2]Schnitt'!H43</f>
        <v>398</v>
      </c>
      <c r="I17" s="71">
        <f>'[2]Schnitt'!I43</f>
        <v>152</v>
      </c>
      <c r="J17" s="75">
        <f t="shared" si="1"/>
        <v>57.04166666666667</v>
      </c>
      <c r="K17" s="81">
        <f>'[2]Schnitt'!BI43</f>
        <v>0</v>
      </c>
      <c r="L17" s="90">
        <f>'[2]Schnitt'!BJ43</f>
        <v>0</v>
      </c>
      <c r="M17" s="82">
        <f>'[2]Schnitt'!BK43</f>
        <v>0</v>
      </c>
    </row>
    <row r="18" spans="1:13" s="98" customFormat="1" ht="20.25">
      <c r="A18" s="108"/>
      <c r="B18" s="83" t="s">
        <v>106</v>
      </c>
      <c r="C18" s="83" t="s">
        <v>107</v>
      </c>
      <c r="D18" s="69" t="s">
        <v>23</v>
      </c>
      <c r="E18" s="70">
        <f>'[2]Schnitt'!E5</f>
        <v>93.5</v>
      </c>
      <c r="F18" s="71">
        <f>'[2]Schnitt'!F5</f>
        <v>1683</v>
      </c>
      <c r="G18" s="71">
        <f>'[2]Schnitt'!G5</f>
        <v>18</v>
      </c>
      <c r="H18" s="71">
        <f>'[2]Schnitt'!H5</f>
        <v>293</v>
      </c>
      <c r="I18" s="71">
        <f>'[2]Schnitt'!I5</f>
        <v>121</v>
      </c>
      <c r="J18" s="75">
        <f t="shared" si="1"/>
        <v>72.375</v>
      </c>
      <c r="K18" s="81">
        <f>'[2]Schnitt'!BI5</f>
        <v>0</v>
      </c>
      <c r="L18" s="90">
        <f>'[2]Schnitt'!BJ5</f>
        <v>0</v>
      </c>
      <c r="M18" s="82">
        <f>'[2]Schnitt'!BK5</f>
        <v>0</v>
      </c>
    </row>
    <row r="25" ht="12.75">
      <c r="I25" t="s">
        <v>19</v>
      </c>
    </row>
  </sheetData>
  <mergeCells count="1">
    <mergeCell ref="K1:M1"/>
  </mergeCells>
  <printOptions/>
  <pageMargins left="0.75" right="0.75" top="0.51" bottom="0.47" header="0.4921259845" footer="0.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Callsen</dc:creator>
  <cp:keywords/>
  <dc:description/>
  <cp:lastModifiedBy> </cp:lastModifiedBy>
  <cp:lastPrinted>2012-02-02T18:31:02Z</cp:lastPrinted>
  <dcterms:created xsi:type="dcterms:W3CDTF">1996-10-17T05:27:31Z</dcterms:created>
  <dcterms:modified xsi:type="dcterms:W3CDTF">2012-02-08T20:53:17Z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2104050242</vt:i4>
  </property>
  <property fmtid="{D5CDD505-2E9C-101B-9397-08002B2CF9AE}" pid="3" name="_EmailSubject">
    <vt:lpwstr/>
  </property>
  <property fmtid="{D5CDD505-2E9C-101B-9397-08002B2CF9AE}" pid="4" name="_AuthorEmail">
    <vt:lpwstr>Peter.Scholdra@wegu.de</vt:lpwstr>
  </property>
  <property fmtid="{D5CDD505-2E9C-101B-9397-08002B2CF9AE}" pid="5" name="_AuthorEmailDisplayName">
    <vt:lpwstr>Scholdra, Peter</vt:lpwstr>
  </property>
  <property fmtid="{D5CDD505-2E9C-101B-9397-08002B2CF9AE}" pid="6" name="_PreviousAdHocReviewCycleID">
    <vt:i4>-643897339</vt:i4>
  </property>
  <property fmtid="{D5CDD505-2E9C-101B-9397-08002B2CF9AE}" pid="7" name="_ReviewingToolsShownOnce">
    <vt:lpwstr/>
  </property>
</Properties>
</file>