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usdruck Tabelle" sheetId="1" r:id="rId1"/>
    <sheet name="Ausdruck Schnitt" sheetId="2" r:id="rId2"/>
  </sheets>
  <externalReferences>
    <externalReference r:id="rId5"/>
    <externalReference r:id="rId6"/>
  </externalReferences>
  <definedNames>
    <definedName name="_xlnm.Print_Area" localSheetId="1">'Ausdruck Schnitt'!$A$1:$N$25</definedName>
    <definedName name="_xlnm.Print_Area" localSheetId="0">'Ausdruck Tabelle'!$A$1:$J$33</definedName>
  </definedNames>
  <calcPr fullCalcOnLoad="1"/>
</workbook>
</file>

<file path=xl/sharedStrings.xml><?xml version="1.0" encoding="utf-8"?>
<sst xmlns="http://schemas.openxmlformats.org/spreadsheetml/2006/main" count="142" uniqueCount="87">
  <si>
    <t>Platz</t>
  </si>
  <si>
    <t>Teamname</t>
  </si>
  <si>
    <t>Punkte</t>
  </si>
  <si>
    <t>Pins</t>
  </si>
  <si>
    <t>Höchste     Serie</t>
  </si>
  <si>
    <t>Schnitt</t>
  </si>
  <si>
    <t>Spiele</t>
  </si>
  <si>
    <t>1.</t>
  </si>
  <si>
    <t>-</t>
  </si>
  <si>
    <t>2.</t>
  </si>
  <si>
    <t>3.</t>
  </si>
  <si>
    <t>4.</t>
  </si>
  <si>
    <t xml:space="preserve">Finale </t>
  </si>
  <si>
    <t>5.</t>
  </si>
  <si>
    <t xml:space="preserve"> </t>
  </si>
  <si>
    <t>Ergebnisse</t>
  </si>
  <si>
    <t>Name</t>
  </si>
  <si>
    <t>Vorname</t>
  </si>
  <si>
    <t>Club</t>
  </si>
  <si>
    <t>High game</t>
  </si>
  <si>
    <t>Kallup</t>
  </si>
  <si>
    <t>Werner</t>
  </si>
  <si>
    <t>HC</t>
  </si>
  <si>
    <t>Finale</t>
  </si>
  <si>
    <t>Pin Reapers</t>
  </si>
  <si>
    <t>Sp.1</t>
  </si>
  <si>
    <t>Sp.2</t>
  </si>
  <si>
    <t>Sp.3</t>
  </si>
  <si>
    <t>Bruno</t>
  </si>
  <si>
    <t>Markus</t>
  </si>
  <si>
    <t>Heldner</t>
  </si>
  <si>
    <t>Reichhold</t>
  </si>
  <si>
    <t>Roland</t>
  </si>
  <si>
    <t>Team Ehlen-Cup</t>
  </si>
  <si>
    <t xml:space="preserve">Marc </t>
  </si>
  <si>
    <t xml:space="preserve">Hübner </t>
  </si>
  <si>
    <t>Dennis</t>
  </si>
  <si>
    <t>von Stephani</t>
  </si>
  <si>
    <t>Rolf</t>
  </si>
  <si>
    <t xml:space="preserve">Strike Soldiere </t>
  </si>
  <si>
    <t>Widuckel</t>
  </si>
  <si>
    <t>Rene</t>
  </si>
  <si>
    <t>Strike Soldiere</t>
  </si>
  <si>
    <t>Team Europa</t>
  </si>
  <si>
    <t>Lucke</t>
  </si>
  <si>
    <t>Marc</t>
  </si>
  <si>
    <t>Hesse</t>
  </si>
  <si>
    <t>Müller</t>
  </si>
  <si>
    <t>Tobias</t>
  </si>
  <si>
    <t>Axel</t>
  </si>
  <si>
    <t>Collmann</t>
  </si>
  <si>
    <t>Dieter</t>
  </si>
  <si>
    <t>Höchste "4"Serie</t>
  </si>
  <si>
    <t>Sp.4</t>
  </si>
  <si>
    <t>Schmidt</t>
  </si>
  <si>
    <t>Stefan</t>
  </si>
  <si>
    <t>Spohr</t>
  </si>
  <si>
    <t>Phillip</t>
  </si>
  <si>
    <t>Jacqueline</t>
  </si>
  <si>
    <r>
      <t xml:space="preserve">                Herkules - Hausliga bei Bert  2014   </t>
    </r>
  </si>
  <si>
    <t xml:space="preserve"> Herkules-Hausliga bei Bert 2014</t>
  </si>
  <si>
    <t>8 : 2</t>
  </si>
  <si>
    <t>Geisterteamwertung</t>
  </si>
  <si>
    <t>10 P.</t>
  </si>
  <si>
    <t>8 P.</t>
  </si>
  <si>
    <t>6 P.</t>
  </si>
  <si>
    <t>4 P.</t>
  </si>
  <si>
    <t>2 P.</t>
  </si>
  <si>
    <t>Rischer</t>
  </si>
  <si>
    <t>Heller</t>
  </si>
  <si>
    <t>Mand</t>
  </si>
  <si>
    <t>Lothar</t>
  </si>
  <si>
    <t>Brückmann</t>
  </si>
  <si>
    <t>Sascha</t>
  </si>
  <si>
    <t>Grebe</t>
  </si>
  <si>
    <t>Rainer</t>
  </si>
  <si>
    <t>Rosi</t>
  </si>
  <si>
    <t>Marco</t>
  </si>
  <si>
    <t>Callsen</t>
  </si>
  <si>
    <t>Thomas</t>
  </si>
  <si>
    <t>Küllmer</t>
  </si>
  <si>
    <t>Tommy</t>
  </si>
  <si>
    <t>10 : 0</t>
  </si>
  <si>
    <t>Team EhlenCup</t>
  </si>
  <si>
    <t>Ergebnisse vom 25.02.2014</t>
  </si>
  <si>
    <t>Raithel</t>
  </si>
  <si>
    <t>Frank</t>
  </si>
</sst>
</file>

<file path=xl/styles.xml><?xml version="1.0" encoding="utf-8"?>
<styleSheet xmlns="http://schemas.openxmlformats.org/spreadsheetml/2006/main">
  <numFmts count="3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#,##0\ &quot;EUR&quot;;\-#,##0\ &quot;EUR&quot;"/>
    <numFmt numFmtId="174" formatCode="#,##0\ &quot;EUR&quot;;[Red]\-#,##0\ &quot;EUR&quot;"/>
    <numFmt numFmtId="175" formatCode="#,##0.00\ &quot;EUR&quot;;\-#,##0.00\ &quot;EUR&quot;"/>
    <numFmt numFmtId="176" formatCode="#,##0.00\ &quot;EUR&quot;;[Red]\-#,##0.00\ &quot;EUR&quot;"/>
    <numFmt numFmtId="177" formatCode="_-* #,##0\ &quot;EUR&quot;_-;\-* #,##0\ &quot;EUR&quot;_-;_-* &quot;-&quot;\ &quot;EUR&quot;_-;_-@_-"/>
    <numFmt numFmtId="178" formatCode="_-* #,##0\ _E_U_R_-;\-* #,##0\ _E_U_R_-;_-* &quot;-&quot;\ _E_U_R_-;_-@_-"/>
    <numFmt numFmtId="179" formatCode="_-* #,##0.00\ &quot;EUR&quot;_-;\-* #,##0.00\ &quot;EUR&quot;_-;_-* &quot;-&quot;??\ &quot;EUR&quot;_-;_-@_-"/>
    <numFmt numFmtId="180" formatCode="_-* #,##0.00\ _E_U_R_-;\-* #,##0.00\ _E_U_R_-;_-* &quot;-&quot;??\ _E_U_R_-;_-@_-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dd"/>
    <numFmt numFmtId="190" formatCode="mmmm\ yy"/>
    <numFmt numFmtId="191" formatCode="[$-407]dddd\,\ d\.\ mmmm\ yyyy"/>
  </numFmts>
  <fonts count="61">
    <font>
      <sz val="10"/>
      <name val="Arial"/>
      <family val="0"/>
    </font>
    <font>
      <b/>
      <u val="single"/>
      <sz val="26"/>
      <color indexed="10"/>
      <name val="Arial"/>
      <family val="2"/>
    </font>
    <font>
      <b/>
      <u val="single"/>
      <sz val="28"/>
      <name val="Times New Roman"/>
      <family val="1"/>
    </font>
    <font>
      <b/>
      <sz val="16"/>
      <color indexed="12"/>
      <name val="Arial"/>
      <family val="2"/>
    </font>
    <font>
      <sz val="16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6"/>
      <name val="Arial"/>
      <family val="2"/>
    </font>
    <font>
      <b/>
      <sz val="16"/>
      <color indexed="8"/>
      <name val="Arial"/>
      <family val="2"/>
    </font>
    <font>
      <b/>
      <sz val="14"/>
      <name val="Arial"/>
      <family val="2"/>
    </font>
    <font>
      <sz val="36"/>
      <name val="Small Fonts"/>
      <family val="2"/>
    </font>
    <font>
      <sz val="16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3"/>
      <name val="Arial"/>
      <family val="2"/>
    </font>
    <font>
      <sz val="10"/>
      <color indexed="10"/>
      <name val="Arial"/>
      <family val="2"/>
    </font>
    <font>
      <b/>
      <sz val="16"/>
      <color indexed="30"/>
      <name val="Arial"/>
      <family val="2"/>
    </font>
    <font>
      <b/>
      <u val="single"/>
      <sz val="16"/>
      <color indexed="30"/>
      <name val="Arial"/>
      <family val="2"/>
    </font>
    <font>
      <b/>
      <u val="single"/>
      <sz val="12"/>
      <color indexed="56"/>
      <name val="Arial"/>
      <family val="2"/>
    </font>
    <font>
      <b/>
      <u val="single"/>
      <sz val="22"/>
      <color indexed="56"/>
      <name val="Arial"/>
      <family val="2"/>
    </font>
    <font>
      <b/>
      <sz val="10"/>
      <color indexed="56"/>
      <name val="Arial"/>
      <family val="2"/>
    </font>
    <font>
      <b/>
      <u val="single"/>
      <sz val="20"/>
      <color indexed="56"/>
      <name val="Arial"/>
      <family val="2"/>
    </font>
    <font>
      <b/>
      <sz val="12"/>
      <color indexed="10"/>
      <name val="Arial"/>
      <family val="2"/>
    </font>
    <font>
      <sz val="10"/>
      <color indexed="12"/>
      <name val="Arial"/>
      <family val="2"/>
    </font>
    <font>
      <b/>
      <sz val="20"/>
      <color indexed="12"/>
      <name val="Arial"/>
      <family val="2"/>
    </font>
    <font>
      <b/>
      <u val="single"/>
      <sz val="20"/>
      <color indexed="12"/>
      <name val="Arial"/>
      <family val="2"/>
    </font>
    <font>
      <b/>
      <sz val="16"/>
      <color indexed="10"/>
      <name val="Arial"/>
      <family val="2"/>
    </font>
    <font>
      <sz val="10"/>
      <color indexed="40"/>
      <name val="Arial"/>
      <family val="2"/>
    </font>
    <font>
      <b/>
      <i/>
      <u val="single"/>
      <sz val="46"/>
      <color indexed="10"/>
      <name val="Arial"/>
      <family val="2"/>
    </font>
    <font>
      <sz val="18"/>
      <color indexed="10"/>
      <name val="Arial Black"/>
      <family val="2"/>
    </font>
    <font>
      <b/>
      <sz val="12"/>
      <name val="Times New Roman"/>
      <family val="1"/>
    </font>
    <font>
      <b/>
      <sz val="12"/>
      <color indexed="9"/>
      <name val="Arial"/>
      <family val="2"/>
    </font>
    <font>
      <b/>
      <i/>
      <sz val="12"/>
      <color indexed="9"/>
      <name val="Arial"/>
      <family val="2"/>
    </font>
    <font>
      <b/>
      <sz val="16"/>
      <color indexed="9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Arial"/>
      <family val="2"/>
    </font>
    <font>
      <b/>
      <sz val="10"/>
      <name val="Arial"/>
      <family val="0"/>
    </font>
    <font>
      <sz val="26"/>
      <name val="Arial"/>
      <family val="0"/>
    </font>
    <font>
      <b/>
      <i/>
      <u val="single"/>
      <sz val="36"/>
      <color indexed="10"/>
      <name val="Arial"/>
      <family val="2"/>
    </font>
    <font>
      <sz val="14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20" borderId="2" applyNumberFormat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3" borderId="9" applyNumberFormat="0" applyAlignment="0" applyProtection="0"/>
  </cellStyleXfs>
  <cellXfs count="10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top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center" vertical="top"/>
    </xf>
    <xf numFmtId="0" fontId="16" fillId="0" borderId="0" xfId="0" applyFont="1" applyAlignment="1">
      <alignment horizontal="center"/>
    </xf>
    <xf numFmtId="0" fontId="24" fillId="0" borderId="11" xfId="0" applyFont="1" applyFill="1" applyBorder="1" applyAlignment="1">
      <alignment/>
    </xf>
    <xf numFmtId="0" fontId="25" fillId="0" borderId="11" xfId="0" applyFont="1" applyFill="1" applyBorder="1" applyAlignment="1">
      <alignment horizontal="center" vertical="top"/>
    </xf>
    <xf numFmtId="0" fontId="24" fillId="0" borderId="11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7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72" fontId="7" fillId="0" borderId="15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6" fillId="24" borderId="0" xfId="0" applyFont="1" applyFill="1" applyBorder="1" applyAlignment="1">
      <alignment/>
    </xf>
    <xf numFmtId="0" fontId="9" fillId="24" borderId="0" xfId="0" applyFont="1" applyFill="1" applyBorder="1" applyAlignment="1">
      <alignment/>
    </xf>
    <xf numFmtId="49" fontId="9" fillId="24" borderId="0" xfId="0" applyNumberFormat="1" applyFont="1" applyFill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1" fontId="6" fillId="24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22" fillId="0" borderId="15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25" borderId="17" xfId="0" applyFont="1" applyFill="1" applyBorder="1" applyAlignment="1">
      <alignment horizontal="center" vertical="center" wrapText="1"/>
    </xf>
    <xf numFmtId="0" fontId="26" fillId="0" borderId="15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9" fillId="0" borderId="0" xfId="0" applyFont="1" applyFill="1" applyBorder="1" applyAlignment="1">
      <alignment/>
    </xf>
    <xf numFmtId="49" fontId="9" fillId="0" borderId="0" xfId="0" applyNumberFormat="1" applyFont="1" applyFill="1" applyAlignment="1">
      <alignment horizontal="center"/>
    </xf>
    <xf numFmtId="0" fontId="1" fillId="26" borderId="18" xfId="0" applyFont="1" applyFill="1" applyBorder="1" applyAlignment="1">
      <alignment horizontal="left" vertical="top"/>
    </xf>
    <xf numFmtId="0" fontId="29" fillId="26" borderId="19" xfId="0" applyFont="1" applyFill="1" applyBorder="1" applyAlignment="1">
      <alignment horizontal="left" vertical="center"/>
    </xf>
    <xf numFmtId="0" fontId="18" fillId="26" borderId="19" xfId="0" applyFont="1" applyFill="1" applyBorder="1" applyAlignment="1">
      <alignment horizontal="left" vertical="top"/>
    </xf>
    <xf numFmtId="0" fontId="19" fillId="26" borderId="19" xfId="0" applyFont="1" applyFill="1" applyBorder="1" applyAlignment="1">
      <alignment horizontal="left" vertical="center"/>
    </xf>
    <xf numFmtId="0" fontId="19" fillId="26" borderId="19" xfId="0" applyFont="1" applyFill="1" applyBorder="1" applyAlignment="1">
      <alignment horizontal="center" vertical="center"/>
    </xf>
    <xf numFmtId="0" fontId="20" fillId="26" borderId="19" xfId="0" applyFont="1" applyFill="1" applyBorder="1" applyAlignment="1">
      <alignment/>
    </xf>
    <xf numFmtId="0" fontId="21" fillId="26" borderId="19" xfId="0" applyFont="1" applyFill="1" applyBorder="1" applyAlignment="1">
      <alignment horizontal="left" vertical="center"/>
    </xf>
    <xf numFmtId="0" fontId="21" fillId="26" borderId="19" xfId="0" applyFont="1" applyFill="1" applyBorder="1" applyAlignment="1">
      <alignment horizontal="center" vertical="center"/>
    </xf>
    <xf numFmtId="0" fontId="0" fillId="26" borderId="19" xfId="0" applyFill="1" applyBorder="1" applyAlignment="1">
      <alignment/>
    </xf>
    <xf numFmtId="0" fontId="31" fillId="27" borderId="20" xfId="0" applyFont="1" applyFill="1" applyBorder="1" applyAlignment="1">
      <alignment horizontal="center" vertical="center"/>
    </xf>
    <xf numFmtId="0" fontId="32" fillId="27" borderId="21" xfId="0" applyFont="1" applyFill="1" applyBorder="1" applyAlignment="1">
      <alignment horizontal="center" vertical="center"/>
    </xf>
    <xf numFmtId="0" fontId="33" fillId="27" borderId="22" xfId="0" applyFont="1" applyFill="1" applyBorder="1" applyAlignment="1">
      <alignment horizontal="center"/>
    </xf>
    <xf numFmtId="0" fontId="34" fillId="26" borderId="22" xfId="0" applyFont="1" applyFill="1" applyBorder="1" applyAlignment="1">
      <alignment horizontal="center"/>
    </xf>
    <xf numFmtId="0" fontId="32" fillId="27" borderId="18" xfId="0" applyFont="1" applyFill="1" applyBorder="1" applyAlignment="1">
      <alignment horizontal="center" vertical="center" wrapText="1"/>
    </xf>
    <xf numFmtId="0" fontId="32" fillId="27" borderId="23" xfId="0" applyFont="1" applyFill="1" applyBorder="1" applyAlignment="1">
      <alignment horizontal="center" vertical="center"/>
    </xf>
    <xf numFmtId="0" fontId="32" fillId="27" borderId="20" xfId="0" applyFont="1" applyFill="1" applyBorder="1" applyAlignment="1">
      <alignment horizontal="center" vertical="center"/>
    </xf>
    <xf numFmtId="0" fontId="35" fillId="26" borderId="24" xfId="0" applyFont="1" applyFill="1" applyBorder="1" applyAlignment="1">
      <alignment horizontal="center"/>
    </xf>
    <xf numFmtId="0" fontId="35" fillId="26" borderId="25" xfId="0" applyFont="1" applyFill="1" applyBorder="1" applyAlignment="1">
      <alignment horizontal="center"/>
    </xf>
    <xf numFmtId="0" fontId="36" fillId="26" borderId="26" xfId="0" applyFont="1" applyFill="1" applyBorder="1" applyAlignment="1">
      <alignment horizontal="center"/>
    </xf>
    <xf numFmtId="2" fontId="37" fillId="26" borderId="22" xfId="0" applyNumberFormat="1" applyFont="1" applyFill="1" applyBorder="1" applyAlignment="1">
      <alignment horizontal="center"/>
    </xf>
    <xf numFmtId="1" fontId="38" fillId="26" borderId="27" xfId="0" applyNumberFormat="1" applyFont="1" applyFill="1" applyBorder="1" applyAlignment="1">
      <alignment horizontal="center"/>
    </xf>
    <xf numFmtId="1" fontId="37" fillId="26" borderId="28" xfId="0" applyNumberFormat="1" applyFont="1" applyFill="1" applyBorder="1" applyAlignment="1">
      <alignment horizontal="center"/>
    </xf>
    <xf numFmtId="1" fontId="37" fillId="26" borderId="29" xfId="0" applyNumberFormat="1" applyFont="1" applyFill="1" applyBorder="1" applyAlignment="1">
      <alignment horizontal="center"/>
    </xf>
    <xf numFmtId="1" fontId="37" fillId="26" borderId="30" xfId="0" applyNumberFormat="1" applyFont="1" applyFill="1" applyBorder="1" applyAlignment="1">
      <alignment horizontal="center"/>
    </xf>
    <xf numFmtId="0" fontId="36" fillId="26" borderId="29" xfId="0" applyFont="1" applyFill="1" applyBorder="1" applyAlignment="1">
      <alignment horizontal="center"/>
    </xf>
    <xf numFmtId="0" fontId="35" fillId="26" borderId="29" xfId="0" applyFont="1" applyFill="1" applyBorder="1" applyAlignment="1">
      <alignment horizontal="center"/>
    </xf>
    <xf numFmtId="0" fontId="35" fillId="26" borderId="0" xfId="0" applyFont="1" applyFill="1" applyAlignment="1">
      <alignment horizontal="center"/>
    </xf>
    <xf numFmtId="0" fontId="32" fillId="27" borderId="20" xfId="0" applyFont="1" applyFill="1" applyBorder="1" applyAlignment="1">
      <alignment horizontal="center" vertical="center" wrapText="1"/>
    </xf>
    <xf numFmtId="0" fontId="34" fillId="28" borderId="31" xfId="0" applyFont="1" applyFill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7" fillId="0" borderId="32" xfId="0" applyFont="1" applyBorder="1" applyAlignment="1">
      <alignment horizontal="right"/>
    </xf>
    <xf numFmtId="0" fontId="7" fillId="0" borderId="32" xfId="0" applyFont="1" applyBorder="1" applyAlignment="1">
      <alignment horizontal="left"/>
    </xf>
    <xf numFmtId="1" fontId="7" fillId="0" borderId="32" xfId="0" applyNumberFormat="1" applyFont="1" applyBorder="1" applyAlignment="1">
      <alignment horizontal="center"/>
    </xf>
    <xf numFmtId="172" fontId="7" fillId="0" borderId="32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horizontal="center"/>
    </xf>
    <xf numFmtId="0" fontId="9" fillId="24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36" fillId="26" borderId="33" xfId="0" applyFont="1" applyFill="1" applyBorder="1" applyAlignment="1">
      <alignment horizontal="center"/>
    </xf>
    <xf numFmtId="0" fontId="59" fillId="0" borderId="0" xfId="0" applyFont="1" applyAlignment="1">
      <alignment horizontal="center"/>
    </xf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60" fillId="0" borderId="0" xfId="0" applyFont="1" applyAlignment="1">
      <alignment/>
    </xf>
    <xf numFmtId="49" fontId="9" fillId="0" borderId="0" xfId="0" applyNumberFormat="1" applyFont="1" applyAlignment="1">
      <alignment horizontal="center"/>
    </xf>
    <xf numFmtId="1" fontId="9" fillId="24" borderId="0" xfId="0" applyNumberFormat="1" applyFont="1" applyFill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59" fillId="0" borderId="0" xfId="0" applyFont="1" applyAlignment="1">
      <alignment horizontal="center"/>
    </xf>
    <xf numFmtId="0" fontId="0" fillId="0" borderId="0" xfId="0" applyAlignment="1">
      <alignment/>
    </xf>
    <xf numFmtId="0" fontId="30" fillId="26" borderId="34" xfId="0" applyFont="1" applyFill="1" applyBorder="1" applyAlignment="1">
      <alignment horizontal="center" vertical="center" wrapText="1"/>
    </xf>
    <xf numFmtId="0" fontId="30" fillId="26" borderId="11" xfId="0" applyFont="1" applyFill="1" applyBorder="1" applyAlignment="1">
      <alignment horizontal="center" vertical="center" wrapText="1"/>
    </xf>
    <xf numFmtId="0" fontId="0" fillId="0" borderId="35" xfId="0" applyBorder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514350</xdr:colOff>
      <xdr:row>0</xdr:row>
      <xdr:rowOff>28575</xdr:rowOff>
    </xdr:from>
    <xdr:to>
      <xdr:col>9</xdr:col>
      <xdr:colOff>142875</xdr:colOff>
      <xdr:row>3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28575"/>
          <a:ext cx="1914525" cy="1638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16</xdr:row>
      <xdr:rowOff>0</xdr:rowOff>
    </xdr:from>
    <xdr:to>
      <xdr:col>1</xdr:col>
      <xdr:colOff>1466850</xdr:colOff>
      <xdr:row>20</xdr:row>
      <xdr:rowOff>152400</xdr:rowOff>
    </xdr:to>
    <xdr:pic>
      <xdr:nvPicPr>
        <xdr:cNvPr id="2" name="Picture 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6191250"/>
          <a:ext cx="1457325" cy="1181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495300</xdr:colOff>
      <xdr:row>25</xdr:row>
      <xdr:rowOff>104775</xdr:rowOff>
    </xdr:from>
    <xdr:to>
      <xdr:col>1</xdr:col>
      <xdr:colOff>1038225</xdr:colOff>
      <xdr:row>32</xdr:row>
      <xdr:rowOff>57150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0" y="8915400"/>
          <a:ext cx="542925" cy="1514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ga%20bei%20Bert%202013-3.Spielta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iga%20bei%20Bert%202013-4.Spielta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sdruck Tabelle"/>
      <sheetName val="Tabelle"/>
      <sheetName val="Ausdruck Schnitt"/>
      <sheetName val="Schnitt"/>
      <sheetName val="Herren"/>
      <sheetName val="Damen"/>
      <sheetName val="Handy-Nr.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usdruck Tabelle"/>
      <sheetName val="Tabelle"/>
      <sheetName val="Ausdruck Schnitt"/>
      <sheetName val="Schnitt"/>
      <sheetName val="Herren"/>
      <sheetName val="Damen"/>
      <sheetName val="Handy-Nr."/>
    </sheetNames>
    <sheetDataSet>
      <sheetData sheetId="1">
        <row r="12">
          <cell r="C12">
            <v>32</v>
          </cell>
          <cell r="E12">
            <v>8</v>
          </cell>
          <cell r="F12">
            <v>9330</v>
          </cell>
          <cell r="G12">
            <v>675</v>
          </cell>
          <cell r="H12">
            <v>2391</v>
          </cell>
          <cell r="I12">
            <v>16</v>
          </cell>
        </row>
        <row r="14">
          <cell r="C14">
            <v>14</v>
          </cell>
          <cell r="E14">
            <v>16</v>
          </cell>
          <cell r="F14">
            <v>9304</v>
          </cell>
          <cell r="G14">
            <v>687</v>
          </cell>
          <cell r="H14">
            <v>2589</v>
          </cell>
          <cell r="I14">
            <v>16</v>
          </cell>
        </row>
        <row r="16">
          <cell r="C16">
            <v>20</v>
          </cell>
          <cell r="E16">
            <v>10</v>
          </cell>
          <cell r="F16">
            <v>9186</v>
          </cell>
          <cell r="G16">
            <v>683</v>
          </cell>
          <cell r="H16">
            <v>2445</v>
          </cell>
          <cell r="I16">
            <v>16</v>
          </cell>
        </row>
        <row r="20">
          <cell r="C20">
            <v>12</v>
          </cell>
          <cell r="E20">
            <v>18</v>
          </cell>
          <cell r="F20">
            <v>8034</v>
          </cell>
          <cell r="G20">
            <v>533</v>
          </cell>
          <cell r="H20">
            <v>2068</v>
          </cell>
          <cell r="I20">
            <v>16</v>
          </cell>
        </row>
        <row r="22">
          <cell r="C22">
            <v>2</v>
          </cell>
          <cell r="E22">
            <v>28</v>
          </cell>
          <cell r="F22">
            <v>7208</v>
          </cell>
          <cell r="G22">
            <v>531</v>
          </cell>
          <cell r="H22">
            <v>1991</v>
          </cell>
          <cell r="I22">
            <v>16</v>
          </cell>
        </row>
      </sheetData>
      <sheetData sheetId="3">
        <row r="6">
          <cell r="E6">
            <v>142.6875</v>
          </cell>
          <cell r="F6">
            <v>2283</v>
          </cell>
          <cell r="G6">
            <v>16</v>
          </cell>
          <cell r="H6">
            <v>613</v>
          </cell>
          <cell r="I6">
            <v>180</v>
          </cell>
          <cell r="V6">
            <v>103</v>
          </cell>
          <cell r="W6">
            <v>155</v>
          </cell>
          <cell r="X6">
            <v>109</v>
          </cell>
          <cell r="Y6">
            <v>117</v>
          </cell>
        </row>
        <row r="8">
          <cell r="E8">
            <v>191</v>
          </cell>
          <cell r="F8">
            <v>764</v>
          </cell>
          <cell r="G8">
            <v>4</v>
          </cell>
          <cell r="H8">
            <v>764</v>
          </cell>
          <cell r="I8">
            <v>206</v>
          </cell>
        </row>
        <row r="9">
          <cell r="E9">
            <v>213.625</v>
          </cell>
          <cell r="F9">
            <v>1709</v>
          </cell>
          <cell r="G9">
            <v>8</v>
          </cell>
          <cell r="H9">
            <v>953</v>
          </cell>
          <cell r="I9">
            <v>286</v>
          </cell>
        </row>
        <row r="14">
          <cell r="E14">
            <v>191.33333333333334</v>
          </cell>
          <cell r="F14">
            <v>2296</v>
          </cell>
          <cell r="G14">
            <v>12</v>
          </cell>
          <cell r="H14">
            <v>815</v>
          </cell>
          <cell r="I14">
            <v>237</v>
          </cell>
          <cell r="V14">
            <v>180</v>
          </cell>
          <cell r="W14">
            <v>205</v>
          </cell>
          <cell r="X14">
            <v>161</v>
          </cell>
          <cell r="Y14">
            <v>169</v>
          </cell>
        </row>
        <row r="15">
          <cell r="E15">
            <v>196.16666666666666</v>
          </cell>
          <cell r="F15">
            <v>2354</v>
          </cell>
          <cell r="G15">
            <v>12</v>
          </cell>
          <cell r="H15">
            <v>841</v>
          </cell>
          <cell r="I15">
            <v>243</v>
          </cell>
          <cell r="V15">
            <v>182</v>
          </cell>
          <cell r="W15">
            <v>154</v>
          </cell>
          <cell r="X15">
            <v>168</v>
          </cell>
          <cell r="Y15">
            <v>214</v>
          </cell>
        </row>
        <row r="17">
          <cell r="E17">
            <v>182</v>
          </cell>
          <cell r="F17">
            <v>1456</v>
          </cell>
          <cell r="G17">
            <v>8</v>
          </cell>
          <cell r="H17">
            <v>770</v>
          </cell>
          <cell r="I17">
            <v>233</v>
          </cell>
        </row>
        <row r="29">
          <cell r="E29">
            <v>192.1875</v>
          </cell>
          <cell r="F29">
            <v>3075</v>
          </cell>
          <cell r="G29">
            <v>16</v>
          </cell>
          <cell r="H29">
            <v>860</v>
          </cell>
          <cell r="I29">
            <v>227</v>
          </cell>
          <cell r="V29">
            <v>218</v>
          </cell>
          <cell r="W29">
            <v>188</v>
          </cell>
          <cell r="X29">
            <v>146</v>
          </cell>
          <cell r="Y29">
            <v>179</v>
          </cell>
        </row>
        <row r="35">
          <cell r="E35">
            <v>186.75</v>
          </cell>
          <cell r="F35">
            <v>1494</v>
          </cell>
          <cell r="G35">
            <v>8</v>
          </cell>
          <cell r="H35">
            <v>763</v>
          </cell>
          <cell r="I35">
            <v>236</v>
          </cell>
          <cell r="V35">
            <v>180</v>
          </cell>
          <cell r="W35">
            <v>182</v>
          </cell>
          <cell r="X35">
            <v>186</v>
          </cell>
          <cell r="Y35">
            <v>183</v>
          </cell>
        </row>
        <row r="39">
          <cell r="E39">
            <v>133.5</v>
          </cell>
          <cell r="F39">
            <v>801</v>
          </cell>
          <cell r="G39">
            <v>6</v>
          </cell>
          <cell r="H39">
            <v>563</v>
          </cell>
          <cell r="I39">
            <v>157</v>
          </cell>
          <cell r="V39">
            <v>157</v>
          </cell>
          <cell r="W39">
            <v>130</v>
          </cell>
          <cell r="X39">
            <v>151</v>
          </cell>
          <cell r="Y39">
            <v>125</v>
          </cell>
        </row>
        <row r="40">
          <cell r="E40">
            <v>144.33333333333334</v>
          </cell>
          <cell r="F40">
            <v>1732</v>
          </cell>
          <cell r="G40">
            <v>12</v>
          </cell>
          <cell r="H40">
            <v>638</v>
          </cell>
          <cell r="I40">
            <v>179</v>
          </cell>
          <cell r="V40">
            <v>145</v>
          </cell>
          <cell r="W40">
            <v>174</v>
          </cell>
          <cell r="X40">
            <v>179</v>
          </cell>
          <cell r="Y40">
            <v>140</v>
          </cell>
        </row>
        <row r="43">
          <cell r="E43">
            <v>106.83333333333333</v>
          </cell>
          <cell r="F43">
            <v>641</v>
          </cell>
          <cell r="G43">
            <v>6</v>
          </cell>
          <cell r="H43">
            <v>439</v>
          </cell>
          <cell r="I43">
            <v>126</v>
          </cell>
        </row>
        <row r="44">
          <cell r="E44">
            <v>203.625</v>
          </cell>
          <cell r="F44">
            <v>1629</v>
          </cell>
          <cell r="G44">
            <v>8</v>
          </cell>
          <cell r="H44">
            <v>817</v>
          </cell>
          <cell r="I44">
            <v>266</v>
          </cell>
        </row>
        <row r="50">
          <cell r="E50">
            <v>185.5625</v>
          </cell>
          <cell r="F50">
            <v>2969</v>
          </cell>
          <cell r="G50">
            <v>16</v>
          </cell>
          <cell r="H50">
            <v>791</v>
          </cell>
          <cell r="I50">
            <v>247</v>
          </cell>
          <cell r="V50">
            <v>179</v>
          </cell>
          <cell r="W50">
            <v>191</v>
          </cell>
          <cell r="X50">
            <v>222</v>
          </cell>
          <cell r="Y50">
            <v>118</v>
          </cell>
        </row>
        <row r="51">
          <cell r="E51">
            <v>179.875</v>
          </cell>
          <cell r="F51">
            <v>1439</v>
          </cell>
          <cell r="G51">
            <v>8</v>
          </cell>
          <cell r="H51">
            <v>753</v>
          </cell>
          <cell r="I51">
            <v>202</v>
          </cell>
          <cell r="V51">
            <v>198</v>
          </cell>
          <cell r="W51">
            <v>170</v>
          </cell>
          <cell r="X51">
            <v>202</v>
          </cell>
          <cell r="Y51">
            <v>183</v>
          </cell>
        </row>
        <row r="52">
          <cell r="E52">
            <v>208.33333333333334</v>
          </cell>
          <cell r="F52">
            <v>2500</v>
          </cell>
          <cell r="G52">
            <v>12</v>
          </cell>
          <cell r="H52">
            <v>882</v>
          </cell>
          <cell r="I52">
            <v>248</v>
          </cell>
        </row>
        <row r="53">
          <cell r="E53">
            <v>171.75</v>
          </cell>
          <cell r="F53">
            <v>687</v>
          </cell>
          <cell r="G53">
            <v>4</v>
          </cell>
          <cell r="H53">
            <v>687</v>
          </cell>
          <cell r="I53">
            <v>225</v>
          </cell>
          <cell r="V53">
            <v>225</v>
          </cell>
          <cell r="W53">
            <v>160</v>
          </cell>
          <cell r="X53">
            <v>172</v>
          </cell>
          <cell r="Y53">
            <v>130</v>
          </cell>
        </row>
        <row r="54">
          <cell r="E54">
            <v>143</v>
          </cell>
          <cell r="F54">
            <v>2288</v>
          </cell>
          <cell r="G54">
            <v>16</v>
          </cell>
          <cell r="H54">
            <v>599</v>
          </cell>
          <cell r="I54">
            <v>178</v>
          </cell>
          <cell r="V54">
            <v>132</v>
          </cell>
          <cell r="W54">
            <v>129</v>
          </cell>
          <cell r="X54">
            <v>178</v>
          </cell>
          <cell r="Y54">
            <v>117</v>
          </cell>
        </row>
        <row r="55">
          <cell r="E55">
            <v>174.75</v>
          </cell>
          <cell r="F55">
            <v>2796</v>
          </cell>
          <cell r="G55">
            <v>16</v>
          </cell>
          <cell r="H55">
            <v>763</v>
          </cell>
          <cell r="I55">
            <v>220</v>
          </cell>
          <cell r="V55">
            <v>181</v>
          </cell>
          <cell r="W55">
            <v>220</v>
          </cell>
          <cell r="X55">
            <v>151</v>
          </cell>
          <cell r="Y55">
            <v>211</v>
          </cell>
        </row>
        <row r="56">
          <cell r="E56">
            <v>184.375</v>
          </cell>
          <cell r="F56">
            <v>2950</v>
          </cell>
          <cell r="G56">
            <v>16</v>
          </cell>
          <cell r="H56">
            <v>805</v>
          </cell>
          <cell r="I56">
            <v>235</v>
          </cell>
          <cell r="V56">
            <v>165</v>
          </cell>
          <cell r="W56">
            <v>172</v>
          </cell>
          <cell r="X56">
            <v>191</v>
          </cell>
          <cell r="Y56">
            <v>192</v>
          </cell>
        </row>
        <row r="59">
          <cell r="E59">
            <v>132.25</v>
          </cell>
          <cell r="F59">
            <v>529</v>
          </cell>
          <cell r="G59">
            <v>4</v>
          </cell>
          <cell r="H59">
            <v>529</v>
          </cell>
          <cell r="I59">
            <v>166</v>
          </cell>
        </row>
        <row r="60">
          <cell r="E60">
            <v>212.625</v>
          </cell>
          <cell r="F60">
            <v>1701</v>
          </cell>
          <cell r="G60">
            <v>8</v>
          </cell>
          <cell r="H60">
            <v>856</v>
          </cell>
          <cell r="I60">
            <v>229</v>
          </cell>
        </row>
        <row r="61">
          <cell r="E61">
            <v>189.75</v>
          </cell>
          <cell r="F61">
            <v>2277</v>
          </cell>
          <cell r="G61">
            <v>12</v>
          </cell>
          <cell r="H61">
            <v>810</v>
          </cell>
          <cell r="I61">
            <v>279</v>
          </cell>
          <cell r="V61">
            <v>201</v>
          </cell>
          <cell r="W61">
            <v>186</v>
          </cell>
          <cell r="X61">
            <v>279</v>
          </cell>
          <cell r="Y61">
            <v>144</v>
          </cell>
        </row>
        <row r="62">
          <cell r="E62">
            <v>215.0909090909091</v>
          </cell>
          <cell r="F62">
            <v>2366</v>
          </cell>
          <cell r="G62">
            <v>11</v>
          </cell>
          <cell r="H62">
            <v>904</v>
          </cell>
          <cell r="I62">
            <v>241</v>
          </cell>
          <cell r="V62">
            <v>205</v>
          </cell>
          <cell r="W62">
            <v>202</v>
          </cell>
          <cell r="X62">
            <v>210</v>
          </cell>
          <cell r="Y62">
            <v>190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1"/>
  <sheetViews>
    <sheetView tabSelected="1" view="pageBreakPreview" zoomScaleSheetLayoutView="100" zoomScalePageLayoutView="0" workbookViewId="0" topLeftCell="A1">
      <selection activeCell="L3" sqref="L3"/>
    </sheetView>
  </sheetViews>
  <sheetFormatPr defaultColWidth="11.421875" defaultRowHeight="12.75"/>
  <cols>
    <col min="1" max="1" width="6.8515625" style="0" customWidth="1"/>
    <col min="2" max="2" width="24.00390625" style="0" customWidth="1"/>
    <col min="3" max="3" width="6.421875" style="0" customWidth="1"/>
    <col min="4" max="4" width="1.421875" style="0" customWidth="1"/>
    <col min="5" max="5" width="6.421875" style="0" customWidth="1"/>
    <col min="6" max="6" width="15.28125" style="0" customWidth="1"/>
    <col min="7" max="7" width="10.140625" style="0" customWidth="1"/>
    <col min="8" max="8" width="11.140625" style="0" customWidth="1"/>
    <col min="9" max="9" width="13.00390625" style="0" bestFit="1" customWidth="1"/>
    <col min="10" max="10" width="8.28125" style="0" bestFit="1" customWidth="1"/>
  </cols>
  <sheetData>
    <row r="1" ht="66" customHeight="1"/>
    <row r="2" spans="1:13" ht="27" thickBot="1">
      <c r="A2" s="14" t="s">
        <v>60</v>
      </c>
      <c r="B2" s="15"/>
      <c r="C2" s="16"/>
      <c r="D2" s="16"/>
      <c r="E2" s="14"/>
      <c r="F2" s="17"/>
      <c r="L2" s="36"/>
      <c r="M2" s="36"/>
    </row>
    <row r="3" spans="2:13" ht="20.25">
      <c r="B3" s="11"/>
      <c r="C3" s="12"/>
      <c r="D3" s="13"/>
      <c r="E3" s="13"/>
      <c r="F3" s="11"/>
      <c r="G3" s="1"/>
      <c r="L3" s="36"/>
      <c r="M3" s="36"/>
    </row>
    <row r="4" spans="3:13" ht="64.5" customHeight="1" thickBot="1">
      <c r="C4" s="2"/>
      <c r="D4" s="83"/>
      <c r="E4" s="83"/>
      <c r="F4" t="s">
        <v>14</v>
      </c>
      <c r="G4" s="3"/>
      <c r="H4" s="4"/>
      <c r="I4" s="3"/>
      <c r="J4" s="3"/>
      <c r="L4" s="36"/>
      <c r="M4" s="36"/>
    </row>
    <row r="5" spans="1:13" ht="48.75" thickBot="1" thickTop="1">
      <c r="A5" s="37" t="s">
        <v>0</v>
      </c>
      <c r="B5" s="37" t="s">
        <v>1</v>
      </c>
      <c r="C5" s="38"/>
      <c r="D5" s="39" t="s">
        <v>2</v>
      </c>
      <c r="E5" s="38"/>
      <c r="F5" s="37" t="s">
        <v>3</v>
      </c>
      <c r="G5" s="40" t="s">
        <v>4</v>
      </c>
      <c r="H5" s="40" t="s">
        <v>52</v>
      </c>
      <c r="I5" s="40" t="s">
        <v>5</v>
      </c>
      <c r="J5" s="37" t="s">
        <v>6</v>
      </c>
      <c r="L5" s="36"/>
      <c r="M5" s="36"/>
    </row>
    <row r="6" spans="1:13" ht="9" customHeight="1" thickBot="1" thickTop="1">
      <c r="A6" s="5"/>
      <c r="B6" s="6"/>
      <c r="C6" s="5"/>
      <c r="D6" s="5"/>
      <c r="E6" s="5"/>
      <c r="F6" s="5"/>
      <c r="G6" s="5"/>
      <c r="H6" s="5"/>
      <c r="I6" s="5"/>
      <c r="J6" s="5"/>
      <c r="L6" s="36"/>
      <c r="M6" s="36"/>
    </row>
    <row r="7" spans="1:13" ht="21.75" thickBot="1" thickTop="1">
      <c r="A7" s="41" t="s">
        <v>7</v>
      </c>
      <c r="B7" s="42" t="s">
        <v>43</v>
      </c>
      <c r="C7" s="18">
        <f>'[2]Tabelle'!C12</f>
        <v>32</v>
      </c>
      <c r="D7" s="19" t="s">
        <v>8</v>
      </c>
      <c r="E7" s="20">
        <f>'[2]Tabelle'!E12</f>
        <v>8</v>
      </c>
      <c r="F7" s="21">
        <f>'[2]Tabelle'!F12</f>
        <v>9330</v>
      </c>
      <c r="G7" s="22">
        <f>'[2]Tabelle'!G12</f>
        <v>675</v>
      </c>
      <c r="H7" s="22">
        <f>'[2]Tabelle'!H12</f>
        <v>2391</v>
      </c>
      <c r="I7" s="23">
        <f>F7/(J7*3)</f>
        <v>194.375</v>
      </c>
      <c r="J7" s="22">
        <f>'[2]Tabelle'!I12</f>
        <v>16</v>
      </c>
      <c r="L7" s="36"/>
      <c r="M7" s="36"/>
    </row>
    <row r="8" spans="1:10" ht="21.75" thickBot="1" thickTop="1">
      <c r="A8" s="41" t="s">
        <v>9</v>
      </c>
      <c r="B8" s="42" t="s">
        <v>23</v>
      </c>
      <c r="C8" s="18">
        <f>'[2]Tabelle'!C16</f>
        <v>20</v>
      </c>
      <c r="D8" s="19" t="s">
        <v>8</v>
      </c>
      <c r="E8" s="20">
        <f>'[2]Tabelle'!E16</f>
        <v>10</v>
      </c>
      <c r="F8" s="21">
        <f>'[2]Tabelle'!F16</f>
        <v>9186</v>
      </c>
      <c r="G8" s="22">
        <f>'[2]Tabelle'!G16</f>
        <v>683</v>
      </c>
      <c r="H8" s="22">
        <f>'[2]Tabelle'!H16</f>
        <v>2445</v>
      </c>
      <c r="I8" s="23">
        <f>F8/(J8*3)</f>
        <v>191.375</v>
      </c>
      <c r="J8" s="22">
        <f>'[2]Tabelle'!I16</f>
        <v>16</v>
      </c>
    </row>
    <row r="9" spans="1:10" ht="21.75" thickBot="1" thickTop="1">
      <c r="A9" s="41" t="s">
        <v>10</v>
      </c>
      <c r="B9" s="42" t="s">
        <v>42</v>
      </c>
      <c r="C9" s="18">
        <f>'[2]Tabelle'!C14</f>
        <v>14</v>
      </c>
      <c r="D9" s="19" t="s">
        <v>8</v>
      </c>
      <c r="E9" s="20">
        <f>'[2]Tabelle'!E14</f>
        <v>16</v>
      </c>
      <c r="F9" s="21">
        <f>'[2]Tabelle'!F14</f>
        <v>9304</v>
      </c>
      <c r="G9" s="22">
        <f>'[2]Tabelle'!G14</f>
        <v>687</v>
      </c>
      <c r="H9" s="22">
        <f>'[2]Tabelle'!H14</f>
        <v>2589</v>
      </c>
      <c r="I9" s="23">
        <f>F9/(J9*3)</f>
        <v>193.83333333333334</v>
      </c>
      <c r="J9" s="22">
        <f>'[2]Tabelle'!I14</f>
        <v>16</v>
      </c>
    </row>
    <row r="10" spans="1:10" ht="21.75" thickBot="1" thickTop="1">
      <c r="A10" s="43" t="s">
        <v>11</v>
      </c>
      <c r="B10" s="42" t="s">
        <v>33</v>
      </c>
      <c r="C10" s="18">
        <f>'[2]Tabelle'!C20</f>
        <v>12</v>
      </c>
      <c r="D10" s="19" t="s">
        <v>8</v>
      </c>
      <c r="E10" s="20">
        <f>'[2]Tabelle'!E20</f>
        <v>18</v>
      </c>
      <c r="F10" s="21">
        <f>'[2]Tabelle'!F20</f>
        <v>8034</v>
      </c>
      <c r="G10" s="22">
        <f>'[2]Tabelle'!G20</f>
        <v>533</v>
      </c>
      <c r="H10" s="22">
        <f>'[2]Tabelle'!H20</f>
        <v>2068</v>
      </c>
      <c r="I10" s="23">
        <f>F10/(J10*3)</f>
        <v>167.375</v>
      </c>
      <c r="J10" s="22">
        <f>'[2]Tabelle'!I20</f>
        <v>16</v>
      </c>
    </row>
    <row r="11" spans="1:10" ht="21.75" thickBot="1" thickTop="1">
      <c r="A11" s="43" t="s">
        <v>13</v>
      </c>
      <c r="B11" s="42" t="s">
        <v>24</v>
      </c>
      <c r="C11" s="18">
        <f>'[2]Tabelle'!C22</f>
        <v>2</v>
      </c>
      <c r="D11" s="19" t="s">
        <v>8</v>
      </c>
      <c r="E11" s="20">
        <f>'[2]Tabelle'!E22</f>
        <v>28</v>
      </c>
      <c r="F11" s="21">
        <f>'[2]Tabelle'!F22</f>
        <v>7208</v>
      </c>
      <c r="G11" s="22">
        <f>'[2]Tabelle'!G22</f>
        <v>531</v>
      </c>
      <c r="H11" s="22">
        <f>'[2]Tabelle'!H22</f>
        <v>1991</v>
      </c>
      <c r="I11" s="23">
        <f>F11/(J11*3)</f>
        <v>150.16666666666666</v>
      </c>
      <c r="J11" s="22">
        <f>'[2]Tabelle'!I22</f>
        <v>16</v>
      </c>
    </row>
    <row r="12" spans="1:10" ht="21" thickTop="1">
      <c r="A12" s="75"/>
      <c r="B12" s="76"/>
      <c r="C12" s="77"/>
      <c r="D12" s="75"/>
      <c r="E12" s="78"/>
      <c r="F12" s="79"/>
      <c r="G12" s="75"/>
      <c r="H12" s="75"/>
      <c r="I12" s="80"/>
      <c r="J12" s="75"/>
    </row>
    <row r="13" spans="3:9" ht="21.75" customHeight="1">
      <c r="C13" s="31"/>
      <c r="D13" s="36"/>
      <c r="E13" s="36"/>
      <c r="F13" s="36"/>
      <c r="G13" s="31"/>
      <c r="H13" s="31"/>
      <c r="I13" s="36" t="s">
        <v>14</v>
      </c>
    </row>
    <row r="14" spans="2:9" ht="56.25">
      <c r="B14" s="24"/>
      <c r="F14" s="25" t="s">
        <v>15</v>
      </c>
      <c r="H14" s="26"/>
      <c r="I14" t="s">
        <v>14</v>
      </c>
    </row>
    <row r="15" spans="6:8" ht="24" customHeight="1">
      <c r="F15" s="7"/>
      <c r="G15" s="31"/>
      <c r="H15" t="s">
        <v>14</v>
      </c>
    </row>
    <row r="16" spans="3:9" ht="20.25" customHeight="1">
      <c r="C16" s="27" t="s">
        <v>43</v>
      </c>
      <c r="D16" s="84"/>
      <c r="E16" s="84"/>
      <c r="F16" s="28"/>
      <c r="G16" s="27" t="s">
        <v>39</v>
      </c>
      <c r="H16" s="84"/>
      <c r="I16" s="29" t="s">
        <v>61</v>
      </c>
    </row>
    <row r="17" spans="3:9" ht="20.25" customHeight="1">
      <c r="C17" s="30" t="s">
        <v>14</v>
      </c>
      <c r="D17" s="85"/>
      <c r="E17" s="85"/>
      <c r="F17" s="31"/>
      <c r="H17" s="85"/>
      <c r="I17" s="86"/>
    </row>
    <row r="18" spans="3:9" ht="20.25" customHeight="1">
      <c r="C18" s="27" t="s">
        <v>33</v>
      </c>
      <c r="D18" s="84"/>
      <c r="E18" s="84"/>
      <c r="F18" s="27"/>
      <c r="G18" s="27" t="s">
        <v>24</v>
      </c>
      <c r="H18" s="32"/>
      <c r="I18" s="29" t="s">
        <v>82</v>
      </c>
    </row>
    <row r="19" spans="3:10" ht="20.25" customHeight="1">
      <c r="C19" s="30" t="s">
        <v>14</v>
      </c>
      <c r="D19" s="33"/>
      <c r="E19" s="33"/>
      <c r="F19" s="33"/>
      <c r="H19" s="34"/>
      <c r="I19" s="35"/>
      <c r="J19" t="s">
        <v>14</v>
      </c>
    </row>
    <row r="20" spans="3:9" ht="20.25" customHeight="1">
      <c r="C20" s="27" t="s">
        <v>23</v>
      </c>
      <c r="D20" s="28"/>
      <c r="E20" s="28"/>
      <c r="F20" s="28"/>
      <c r="G20" s="27" t="s">
        <v>14</v>
      </c>
      <c r="H20" s="32"/>
      <c r="I20" s="95">
        <v>2163</v>
      </c>
    </row>
    <row r="21" spans="3:9" ht="20.25" customHeight="1">
      <c r="C21" s="33"/>
      <c r="D21" s="85"/>
      <c r="E21" s="85"/>
      <c r="F21" s="85"/>
      <c r="G21" s="30" t="s">
        <v>14</v>
      </c>
      <c r="H21" s="85"/>
      <c r="I21" s="86"/>
    </row>
    <row r="22" spans="3:9" ht="20.25" customHeight="1">
      <c r="C22" s="31"/>
      <c r="D22" s="87"/>
      <c r="E22" s="87"/>
      <c r="F22" s="44"/>
      <c r="G22" s="31"/>
      <c r="H22" s="87"/>
      <c r="I22" s="45"/>
    </row>
    <row r="23" spans="3:9" ht="20.25" customHeight="1">
      <c r="C23" s="31"/>
      <c r="D23" s="87"/>
      <c r="E23" s="87"/>
      <c r="F23" s="44"/>
      <c r="G23" s="31"/>
      <c r="H23" s="87"/>
      <c r="I23" s="45"/>
    </row>
    <row r="24" spans="2:9" ht="44.25">
      <c r="B24" s="98" t="s">
        <v>62</v>
      </c>
      <c r="C24" s="99"/>
      <c r="D24" s="99"/>
      <c r="E24" s="99"/>
      <c r="F24" s="99"/>
      <c r="G24" s="99"/>
      <c r="H24" s="99"/>
      <c r="I24" s="99"/>
    </row>
    <row r="25" spans="2:9" ht="20.25" customHeight="1">
      <c r="B25" s="89"/>
      <c r="C25" s="90"/>
      <c r="D25" s="90"/>
      <c r="E25" s="90"/>
      <c r="F25" s="90"/>
      <c r="G25" s="90"/>
      <c r="H25" s="90"/>
      <c r="I25" s="90"/>
    </row>
    <row r="26" ht="20.25" customHeight="1">
      <c r="C26" s="8"/>
    </row>
    <row r="27" spans="3:9" ht="18">
      <c r="C27" s="91" t="s">
        <v>7</v>
      </c>
      <c r="D27" s="92"/>
      <c r="E27" s="92" t="s">
        <v>42</v>
      </c>
      <c r="F27" s="92"/>
      <c r="G27" s="96">
        <v>2409</v>
      </c>
      <c r="H27" s="93"/>
      <c r="I27" s="94" t="s">
        <v>63</v>
      </c>
    </row>
    <row r="28" spans="3:9" ht="18">
      <c r="C28" s="91" t="s">
        <v>9</v>
      </c>
      <c r="D28" s="92"/>
      <c r="E28" s="97" t="s">
        <v>23</v>
      </c>
      <c r="F28" s="92"/>
      <c r="G28" s="96">
        <v>2163</v>
      </c>
      <c r="H28" s="93"/>
      <c r="I28" s="94" t="s">
        <v>64</v>
      </c>
    </row>
    <row r="29" spans="3:9" ht="18">
      <c r="C29" s="91" t="s">
        <v>10</v>
      </c>
      <c r="D29" s="92"/>
      <c r="E29" s="97" t="s">
        <v>83</v>
      </c>
      <c r="F29" s="92"/>
      <c r="G29" s="96">
        <v>2107</v>
      </c>
      <c r="H29" s="93"/>
      <c r="I29" s="94" t="s">
        <v>65</v>
      </c>
    </row>
    <row r="30" spans="3:9" ht="18">
      <c r="C30" s="91" t="s">
        <v>11</v>
      </c>
      <c r="D30" s="92"/>
      <c r="E30" s="92" t="s">
        <v>24</v>
      </c>
      <c r="F30" s="92"/>
      <c r="G30" s="96">
        <v>2046</v>
      </c>
      <c r="H30" s="93"/>
      <c r="I30" s="94" t="s">
        <v>66</v>
      </c>
    </row>
    <row r="31" spans="3:9" ht="18">
      <c r="C31" s="91" t="s">
        <v>13</v>
      </c>
      <c r="D31" s="92"/>
      <c r="E31" s="92"/>
      <c r="F31" s="92"/>
      <c r="G31" s="91"/>
      <c r="H31" s="93"/>
      <c r="I31" s="94" t="s">
        <v>67</v>
      </c>
    </row>
  </sheetData>
  <sheetProtection/>
  <mergeCells count="1">
    <mergeCell ref="B24:I24"/>
  </mergeCells>
  <printOptions/>
  <pageMargins left="0.2755905511811024" right="0.2755905511811024" top="0.19" bottom="0.49" header="0.1968503937007874" footer="1.3600265441093613E-78"/>
  <pageSetup horizontalDpi="300" verticalDpi="3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"/>
  <sheetViews>
    <sheetView zoomScaleSheetLayoutView="100" zoomScalePageLayoutView="0" workbookViewId="0" topLeftCell="A13">
      <selection activeCell="E31" sqref="E31"/>
    </sheetView>
  </sheetViews>
  <sheetFormatPr defaultColWidth="11.421875" defaultRowHeight="12.75"/>
  <cols>
    <col min="1" max="1" width="7.140625" style="0" customWidth="1"/>
    <col min="2" max="2" width="15.140625" style="0" customWidth="1"/>
    <col min="3" max="3" width="13.57421875" style="0" customWidth="1"/>
    <col min="4" max="4" width="19.421875" style="82" customWidth="1"/>
    <col min="5" max="5" width="8.421875" style="0" customWidth="1"/>
    <col min="6" max="6" width="10.00390625" style="0" customWidth="1"/>
    <col min="7" max="7" width="7.140625" style="0" customWidth="1"/>
    <col min="8" max="8" width="10.8515625" style="0" customWidth="1"/>
    <col min="9" max="9" width="7.8515625" style="0" customWidth="1"/>
    <col min="10" max="10" width="6.7109375" style="0" customWidth="1"/>
    <col min="11" max="14" width="5.57421875" style="0" customWidth="1"/>
    <col min="15" max="16" width="6.7109375" style="0" customWidth="1"/>
  </cols>
  <sheetData>
    <row r="1" spans="1:14" ht="48.75" customHeight="1" thickBot="1">
      <c r="A1" s="46"/>
      <c r="B1" s="47" t="s">
        <v>59</v>
      </c>
      <c r="C1" s="48"/>
      <c r="D1" s="49"/>
      <c r="E1" s="50"/>
      <c r="F1" s="51"/>
      <c r="G1" s="51"/>
      <c r="H1" s="52"/>
      <c r="I1" s="53"/>
      <c r="J1" s="54"/>
      <c r="K1" s="100" t="s">
        <v>84</v>
      </c>
      <c r="L1" s="101"/>
      <c r="M1" s="101"/>
      <c r="N1" s="102"/>
    </row>
    <row r="2" spans="1:14" ht="30.75" thickBot="1">
      <c r="A2" s="55" t="s">
        <v>0</v>
      </c>
      <c r="B2" s="56" t="s">
        <v>16</v>
      </c>
      <c r="C2" s="56" t="s">
        <v>17</v>
      </c>
      <c r="D2" s="56" t="s">
        <v>18</v>
      </c>
      <c r="E2" s="56" t="s">
        <v>5</v>
      </c>
      <c r="F2" s="61" t="s">
        <v>3</v>
      </c>
      <c r="G2" s="61" t="s">
        <v>6</v>
      </c>
      <c r="H2" s="73" t="s">
        <v>52</v>
      </c>
      <c r="I2" s="73" t="s">
        <v>19</v>
      </c>
      <c r="J2" s="59" t="s">
        <v>22</v>
      </c>
      <c r="K2" s="60" t="s">
        <v>25</v>
      </c>
      <c r="L2" s="61" t="s">
        <v>26</v>
      </c>
      <c r="M2" s="56" t="s">
        <v>27</v>
      </c>
      <c r="N2" s="56" t="s">
        <v>53</v>
      </c>
    </row>
    <row r="3" spans="1:17" s="9" customFormat="1" ht="21" thickBot="1">
      <c r="A3" s="74">
        <f aca="true" t="shared" si="0" ref="A3:A25">ROW()-2</f>
        <v>1</v>
      </c>
      <c r="B3" s="62" t="s">
        <v>40</v>
      </c>
      <c r="C3" s="63" t="s">
        <v>41</v>
      </c>
      <c r="D3" s="70" t="s">
        <v>43</v>
      </c>
      <c r="E3" s="65">
        <f>'[2]Schnitt'!E62</f>
        <v>215.0909090909091</v>
      </c>
      <c r="F3" s="68">
        <f>'[2]Schnitt'!F62</f>
        <v>2366</v>
      </c>
      <c r="G3" s="68">
        <f>'[2]Schnitt'!G62</f>
        <v>11</v>
      </c>
      <c r="H3" s="68">
        <f>'[2]Schnitt'!H62</f>
        <v>904</v>
      </c>
      <c r="I3" s="68">
        <f>'[2]Schnitt'!I62</f>
        <v>241</v>
      </c>
      <c r="J3" s="66">
        <f>IF(E3&gt;=190,0,IF(E3&lt;=190,(190-E3)*0.75))</f>
        <v>0</v>
      </c>
      <c r="K3" s="67">
        <f>'[2]Schnitt'!V62</f>
        <v>205</v>
      </c>
      <c r="L3" s="68">
        <f>'[2]Schnitt'!W62</f>
        <v>202</v>
      </c>
      <c r="M3" s="69">
        <f>'[2]Schnitt'!X62</f>
        <v>210</v>
      </c>
      <c r="N3" s="69">
        <f>'[2]Schnitt'!Y62</f>
        <v>190</v>
      </c>
      <c r="Q3" s="9" t="s">
        <v>14</v>
      </c>
    </row>
    <row r="4" spans="1:14" s="9" customFormat="1" ht="21" thickBot="1">
      <c r="A4" s="74">
        <f t="shared" si="0"/>
        <v>2</v>
      </c>
      <c r="B4" s="62" t="s">
        <v>20</v>
      </c>
      <c r="C4" s="63" t="s">
        <v>21</v>
      </c>
      <c r="D4" s="70" t="s">
        <v>42</v>
      </c>
      <c r="E4" s="65">
        <f>'[2]Schnitt'!E9</f>
        <v>213.625</v>
      </c>
      <c r="F4" s="68">
        <f>'[2]Schnitt'!F9</f>
        <v>1709</v>
      </c>
      <c r="G4" s="68">
        <f>'[2]Schnitt'!G9</f>
        <v>8</v>
      </c>
      <c r="H4" s="68">
        <f>'[2]Schnitt'!H9</f>
        <v>953</v>
      </c>
      <c r="I4" s="68">
        <f>'[2]Schnitt'!I9</f>
        <v>286</v>
      </c>
      <c r="J4" s="66">
        <f>IF(E4&gt;=190,0,IF(E4&lt;=190,(190-E4)*0.75))</f>
        <v>0</v>
      </c>
      <c r="K4" s="67">
        <f>'[2]Schnitt'!V9</f>
        <v>0</v>
      </c>
      <c r="L4" s="68">
        <f>'[2]Schnitt'!W9</f>
        <v>0</v>
      </c>
      <c r="M4" s="69">
        <f>'[2]Schnitt'!X9</f>
        <v>0</v>
      </c>
      <c r="N4" s="69">
        <f>'[2]Schnitt'!Y9</f>
        <v>0</v>
      </c>
    </row>
    <row r="5" spans="1:16" s="9" customFormat="1" ht="21" thickBot="1">
      <c r="A5" s="74">
        <f t="shared" si="0"/>
        <v>3</v>
      </c>
      <c r="B5" s="72" t="s">
        <v>68</v>
      </c>
      <c r="C5" s="71" t="s">
        <v>77</v>
      </c>
      <c r="D5" s="70" t="s">
        <v>43</v>
      </c>
      <c r="E5" s="65">
        <f>'[2]Schnitt'!E60</f>
        <v>212.625</v>
      </c>
      <c r="F5" s="68">
        <f>'[2]Schnitt'!F60</f>
        <v>1701</v>
      </c>
      <c r="G5" s="68">
        <f>'[2]Schnitt'!G60</f>
        <v>8</v>
      </c>
      <c r="H5" s="68">
        <f>'[2]Schnitt'!H60</f>
        <v>856</v>
      </c>
      <c r="I5" s="68">
        <f>'[2]Schnitt'!I60</f>
        <v>229</v>
      </c>
      <c r="J5" s="66">
        <f>IF(E5&gt;=190,0,IF(E5&lt;=190,(190-E5)*0.75))</f>
        <v>0</v>
      </c>
      <c r="K5" s="67">
        <f>'[2]Schnitt'!V60</f>
        <v>0</v>
      </c>
      <c r="L5" s="68">
        <f>'[2]Schnitt'!W60</f>
        <v>0</v>
      </c>
      <c r="M5" s="69">
        <f>'[2]Schnitt'!X60</f>
        <v>0</v>
      </c>
      <c r="N5" s="69">
        <f>'[2]Schnitt'!Y60</f>
        <v>0</v>
      </c>
      <c r="P5" s="81"/>
    </row>
    <row r="6" spans="1:14" s="10" customFormat="1" ht="20.25">
      <c r="A6" s="57">
        <f t="shared" si="0"/>
        <v>4</v>
      </c>
      <c r="B6" s="71" t="s">
        <v>44</v>
      </c>
      <c r="C6" s="63" t="s">
        <v>45</v>
      </c>
      <c r="D6" s="88" t="s">
        <v>42</v>
      </c>
      <c r="E6" s="65">
        <f>'[2]Schnitt'!E52</f>
        <v>208.33333333333334</v>
      </c>
      <c r="F6" s="68">
        <f>'[2]Schnitt'!F52</f>
        <v>2500</v>
      </c>
      <c r="G6" s="68">
        <f>'[2]Schnitt'!G52</f>
        <v>12</v>
      </c>
      <c r="H6" s="68">
        <f>'[2]Schnitt'!H52</f>
        <v>882</v>
      </c>
      <c r="I6" s="68">
        <f>'[2]Schnitt'!I52</f>
        <v>248</v>
      </c>
      <c r="J6" s="66">
        <f>IF(E6&gt;=190,0,IF(E6&lt;=190,(190-E6)*0.75))</f>
        <v>0</v>
      </c>
      <c r="K6" s="67">
        <f>'[2]Schnitt'!V52</f>
        <v>0</v>
      </c>
      <c r="L6" s="68">
        <f>'[2]Schnitt'!W52</f>
        <v>0</v>
      </c>
      <c r="M6" s="69">
        <f>'[2]Schnitt'!X52</f>
        <v>0</v>
      </c>
      <c r="N6" s="69">
        <f>'[2]Schnitt'!Y52</f>
        <v>0</v>
      </c>
    </row>
    <row r="7" spans="1:14" s="9" customFormat="1" ht="20.25">
      <c r="A7" s="58">
        <f t="shared" si="0"/>
        <v>5</v>
      </c>
      <c r="B7" s="71" t="s">
        <v>54</v>
      </c>
      <c r="C7" s="63" t="s">
        <v>55</v>
      </c>
      <c r="D7" s="70" t="s">
        <v>24</v>
      </c>
      <c r="E7" s="65">
        <f>'[2]Schnitt'!E44</f>
        <v>203.625</v>
      </c>
      <c r="F7" s="68">
        <f>'[2]Schnitt'!F44</f>
        <v>1629</v>
      </c>
      <c r="G7" s="68">
        <f>'[2]Schnitt'!G44</f>
        <v>8</v>
      </c>
      <c r="H7" s="68">
        <f>'[2]Schnitt'!H44</f>
        <v>817</v>
      </c>
      <c r="I7" s="68">
        <f>'[2]Schnitt'!I44</f>
        <v>266</v>
      </c>
      <c r="J7" s="66">
        <f>IF(E7&gt;=190,0,IF(E7&lt;=190,(190-E7)*0.75))</f>
        <v>0</v>
      </c>
      <c r="K7" s="67">
        <f>'[2]Schnitt'!V44</f>
        <v>0</v>
      </c>
      <c r="L7" s="68">
        <f>'[2]Schnitt'!W44</f>
        <v>0</v>
      </c>
      <c r="M7" s="69">
        <f>'[2]Schnitt'!X44</f>
        <v>0</v>
      </c>
      <c r="N7" s="69">
        <f>'[2]Schnitt'!Y44</f>
        <v>0</v>
      </c>
    </row>
    <row r="8" spans="1:14" s="10" customFormat="1" ht="20.25" customHeight="1">
      <c r="A8" s="57">
        <f t="shared" si="0"/>
        <v>6</v>
      </c>
      <c r="B8" s="71" t="s">
        <v>35</v>
      </c>
      <c r="C8" s="71" t="s">
        <v>36</v>
      </c>
      <c r="D8" s="70" t="s">
        <v>12</v>
      </c>
      <c r="E8" s="65">
        <f>'[2]Schnitt'!E15</f>
        <v>196.16666666666666</v>
      </c>
      <c r="F8" s="68">
        <f>'[2]Schnitt'!F15</f>
        <v>2354</v>
      </c>
      <c r="G8" s="68">
        <f>'[2]Schnitt'!G15</f>
        <v>12</v>
      </c>
      <c r="H8" s="68">
        <f>'[2]Schnitt'!H15</f>
        <v>841</v>
      </c>
      <c r="I8" s="68">
        <f>'[2]Schnitt'!I15</f>
        <v>243</v>
      </c>
      <c r="J8" s="66">
        <f>IF(E8&gt;=190,0,IF(E8&lt;=190,(190-E8)*0.75))</f>
        <v>0</v>
      </c>
      <c r="K8" s="67">
        <f>'[2]Schnitt'!V15</f>
        <v>182</v>
      </c>
      <c r="L8" s="68">
        <f>'[2]Schnitt'!W15</f>
        <v>154</v>
      </c>
      <c r="M8" s="69">
        <f>'[2]Schnitt'!X15</f>
        <v>168</v>
      </c>
      <c r="N8" s="69">
        <f>'[2]Schnitt'!Y15</f>
        <v>214</v>
      </c>
    </row>
    <row r="9" spans="1:14" s="10" customFormat="1" ht="20.25">
      <c r="A9" s="58">
        <f t="shared" si="0"/>
        <v>7</v>
      </c>
      <c r="B9" s="71" t="s">
        <v>50</v>
      </c>
      <c r="C9" s="71" t="s">
        <v>51</v>
      </c>
      <c r="D9" s="64" t="s">
        <v>12</v>
      </c>
      <c r="E9" s="65">
        <f>'[2]Schnitt'!E29</f>
        <v>192.1875</v>
      </c>
      <c r="F9" s="68">
        <f>'[2]Schnitt'!F29</f>
        <v>3075</v>
      </c>
      <c r="G9" s="68">
        <f>'[2]Schnitt'!G29</f>
        <v>16</v>
      </c>
      <c r="H9" s="68">
        <f>'[2]Schnitt'!H29</f>
        <v>860</v>
      </c>
      <c r="I9" s="68">
        <f>'[2]Schnitt'!I29</f>
        <v>227</v>
      </c>
      <c r="J9" s="66">
        <f>IF(E9&gt;=190,0,IF(E9&lt;=190,(190-E9)*0.75))</f>
        <v>0</v>
      </c>
      <c r="K9" s="67">
        <f>'[2]Schnitt'!V29</f>
        <v>218</v>
      </c>
      <c r="L9" s="68">
        <f>'[2]Schnitt'!W29</f>
        <v>188</v>
      </c>
      <c r="M9" s="69">
        <f>'[2]Schnitt'!X29</f>
        <v>146</v>
      </c>
      <c r="N9" s="69">
        <f>'[2]Schnitt'!Y29</f>
        <v>179</v>
      </c>
    </row>
    <row r="10" spans="1:14" s="10" customFormat="1" ht="20.25">
      <c r="A10" s="57">
        <f t="shared" si="0"/>
        <v>8</v>
      </c>
      <c r="B10" s="71" t="s">
        <v>35</v>
      </c>
      <c r="C10" s="71" t="s">
        <v>38</v>
      </c>
      <c r="D10" s="70" t="s">
        <v>12</v>
      </c>
      <c r="E10" s="65">
        <f>'[2]Schnitt'!E14</f>
        <v>191.33333333333334</v>
      </c>
      <c r="F10" s="68">
        <f>'[2]Schnitt'!F14</f>
        <v>2296</v>
      </c>
      <c r="G10" s="68">
        <f>'[2]Schnitt'!G14</f>
        <v>12</v>
      </c>
      <c r="H10" s="68">
        <f>'[2]Schnitt'!H14</f>
        <v>815</v>
      </c>
      <c r="I10" s="68">
        <f>'[2]Schnitt'!I14</f>
        <v>237</v>
      </c>
      <c r="J10" s="66">
        <f>IF(E10&gt;=190,0,IF(E10&lt;=190,(190-E10)*0.75))</f>
        <v>0</v>
      </c>
      <c r="K10" s="67">
        <f>'[2]Schnitt'!V14</f>
        <v>180</v>
      </c>
      <c r="L10" s="68">
        <f>'[2]Schnitt'!W14</f>
        <v>205</v>
      </c>
      <c r="M10" s="69">
        <f>'[2]Schnitt'!X14</f>
        <v>161</v>
      </c>
      <c r="N10" s="69">
        <f>'[2]Schnitt'!Y14</f>
        <v>169</v>
      </c>
    </row>
    <row r="11" spans="1:14" s="9" customFormat="1" ht="20.25">
      <c r="A11" s="58">
        <f t="shared" si="0"/>
        <v>9</v>
      </c>
      <c r="B11" s="71" t="s">
        <v>78</v>
      </c>
      <c r="C11" s="71" t="s">
        <v>79</v>
      </c>
      <c r="D11" s="70" t="s">
        <v>43</v>
      </c>
      <c r="E11" s="65">
        <f>'[2]Schnitt'!E8</f>
        <v>191</v>
      </c>
      <c r="F11" s="68">
        <f>'[2]Schnitt'!F8</f>
        <v>764</v>
      </c>
      <c r="G11" s="68">
        <f>'[2]Schnitt'!G8</f>
        <v>4</v>
      </c>
      <c r="H11" s="68">
        <f>'[2]Schnitt'!H8</f>
        <v>764</v>
      </c>
      <c r="I11" s="68">
        <f>'[2]Schnitt'!I8</f>
        <v>206</v>
      </c>
      <c r="J11" s="66">
        <f>IF(E11&gt;=190,0,IF(E11&lt;=190,(190-E11)*0.75))</f>
        <v>0</v>
      </c>
      <c r="K11" s="67">
        <f>'[2]Schnitt'!V8</f>
        <v>0</v>
      </c>
      <c r="L11" s="68">
        <f>'[2]Schnitt'!W8</f>
        <v>0</v>
      </c>
      <c r="M11" s="69">
        <f>'[2]Schnitt'!X8</f>
        <v>0</v>
      </c>
      <c r="N11" s="69">
        <f>'[2]Schnitt'!Y8</f>
        <v>0</v>
      </c>
    </row>
    <row r="12" spans="1:14" s="9" customFormat="1" ht="20.25">
      <c r="A12" s="57">
        <f t="shared" si="0"/>
        <v>10</v>
      </c>
      <c r="B12" s="71" t="s">
        <v>56</v>
      </c>
      <c r="C12" s="71" t="s">
        <v>57</v>
      </c>
      <c r="D12" s="70" t="s">
        <v>43</v>
      </c>
      <c r="E12" s="65">
        <f>'[2]Schnitt'!E61</f>
        <v>189.75</v>
      </c>
      <c r="F12" s="68">
        <f>'[2]Schnitt'!F61</f>
        <v>2277</v>
      </c>
      <c r="G12" s="68">
        <f>'[2]Schnitt'!G61</f>
        <v>12</v>
      </c>
      <c r="H12" s="68">
        <f>'[2]Schnitt'!H61</f>
        <v>810</v>
      </c>
      <c r="I12" s="68">
        <f>'[2]Schnitt'!I61</f>
        <v>279</v>
      </c>
      <c r="J12" s="66">
        <f>IF(E12&gt;=190,0,IF(E12&lt;=190,(190-E12)*0.75))</f>
        <v>0.1875</v>
      </c>
      <c r="K12" s="67">
        <f>'[2]Schnitt'!V61</f>
        <v>201</v>
      </c>
      <c r="L12" s="68">
        <f>'[2]Schnitt'!W61</f>
        <v>186</v>
      </c>
      <c r="M12" s="69">
        <f>'[2]Schnitt'!X61</f>
        <v>279</v>
      </c>
      <c r="N12" s="69">
        <f>'[2]Schnitt'!Y61</f>
        <v>144</v>
      </c>
    </row>
    <row r="13" spans="1:14" s="9" customFormat="1" ht="20.25">
      <c r="A13" s="58">
        <f t="shared" si="0"/>
        <v>11</v>
      </c>
      <c r="B13" s="71" t="s">
        <v>80</v>
      </c>
      <c r="C13" s="71" t="s">
        <v>81</v>
      </c>
      <c r="D13" s="70" t="s">
        <v>43</v>
      </c>
      <c r="E13" s="65">
        <f>'[2]Schnitt'!E35</f>
        <v>186.75</v>
      </c>
      <c r="F13" s="68">
        <f>'[2]Schnitt'!F35</f>
        <v>1494</v>
      </c>
      <c r="G13" s="68">
        <f>'[2]Schnitt'!G35</f>
        <v>8</v>
      </c>
      <c r="H13" s="68">
        <f>'[2]Schnitt'!H35</f>
        <v>763</v>
      </c>
      <c r="I13" s="68">
        <f>'[2]Schnitt'!I35</f>
        <v>236</v>
      </c>
      <c r="J13" s="66">
        <f>IF(E13&gt;=190,0,IF(E13&lt;=190,(190-E13)*0.75))</f>
        <v>2.4375</v>
      </c>
      <c r="K13" s="67">
        <f>'[2]Schnitt'!V35</f>
        <v>180</v>
      </c>
      <c r="L13" s="68">
        <f>'[2]Schnitt'!W35</f>
        <v>182</v>
      </c>
      <c r="M13" s="69">
        <f>'[2]Schnitt'!X35</f>
        <v>186</v>
      </c>
      <c r="N13" s="69">
        <f>'[2]Schnitt'!Y35</f>
        <v>183</v>
      </c>
    </row>
    <row r="14" spans="1:14" s="9" customFormat="1" ht="20.25">
      <c r="A14" s="57">
        <f t="shared" si="0"/>
        <v>12</v>
      </c>
      <c r="B14" s="71" t="s">
        <v>30</v>
      </c>
      <c r="C14" s="71" t="s">
        <v>28</v>
      </c>
      <c r="D14" s="70" t="s">
        <v>42</v>
      </c>
      <c r="E14" s="65">
        <f>'[2]Schnitt'!E50</f>
        <v>185.5625</v>
      </c>
      <c r="F14" s="68">
        <f>'[2]Schnitt'!F50</f>
        <v>2969</v>
      </c>
      <c r="G14" s="68">
        <f>'[2]Schnitt'!G50</f>
        <v>16</v>
      </c>
      <c r="H14" s="68">
        <f>'[2]Schnitt'!H50</f>
        <v>791</v>
      </c>
      <c r="I14" s="68">
        <f>'[2]Schnitt'!I50</f>
        <v>247</v>
      </c>
      <c r="J14" s="66">
        <f>IF(E14&gt;=190,0,IF(E14&lt;=190,(190-E14)*0.75))</f>
        <v>3.328125</v>
      </c>
      <c r="K14" s="67">
        <f>'[2]Schnitt'!V50</f>
        <v>179</v>
      </c>
      <c r="L14" s="68">
        <f>'[2]Schnitt'!W50</f>
        <v>191</v>
      </c>
      <c r="M14" s="69">
        <f>'[2]Schnitt'!X50</f>
        <v>222</v>
      </c>
      <c r="N14" s="69">
        <f>'[2]Schnitt'!Y50</f>
        <v>118</v>
      </c>
    </row>
    <row r="15" spans="1:14" s="9" customFormat="1" ht="20.25">
      <c r="A15" s="58">
        <f t="shared" si="0"/>
        <v>13</v>
      </c>
      <c r="B15" s="71" t="s">
        <v>31</v>
      </c>
      <c r="C15" s="71" t="s">
        <v>34</v>
      </c>
      <c r="D15" s="70" t="s">
        <v>33</v>
      </c>
      <c r="E15" s="65">
        <f>'[2]Schnitt'!E56</f>
        <v>184.375</v>
      </c>
      <c r="F15" s="68">
        <f>'[2]Schnitt'!F56</f>
        <v>2950</v>
      </c>
      <c r="G15" s="68">
        <f>'[2]Schnitt'!G56</f>
        <v>16</v>
      </c>
      <c r="H15" s="68">
        <f>'[2]Schnitt'!H56</f>
        <v>805</v>
      </c>
      <c r="I15" s="68">
        <f>'[2]Schnitt'!I56</f>
        <v>235</v>
      </c>
      <c r="J15" s="66">
        <f>IF(E15&gt;=190,0,IF(E15&lt;=190,(190-E15)*0.75))</f>
        <v>4.21875</v>
      </c>
      <c r="K15" s="67">
        <f>'[2]Schnitt'!V56</f>
        <v>165</v>
      </c>
      <c r="L15" s="68">
        <f>'[2]Schnitt'!W56</f>
        <v>172</v>
      </c>
      <c r="M15" s="69">
        <f>'[2]Schnitt'!X56</f>
        <v>191</v>
      </c>
      <c r="N15" s="69">
        <f>'[2]Schnitt'!Y56</f>
        <v>192</v>
      </c>
    </row>
    <row r="16" spans="1:14" s="9" customFormat="1" ht="20.25">
      <c r="A16" s="57">
        <f t="shared" si="0"/>
        <v>14</v>
      </c>
      <c r="B16" s="71" t="s">
        <v>70</v>
      </c>
      <c r="C16" s="71" t="s">
        <v>71</v>
      </c>
      <c r="D16" s="70" t="s">
        <v>12</v>
      </c>
      <c r="E16" s="65">
        <f>'[2]Schnitt'!E17</f>
        <v>182</v>
      </c>
      <c r="F16" s="68">
        <f>'[2]Schnitt'!F17</f>
        <v>1456</v>
      </c>
      <c r="G16" s="68">
        <f>'[2]Schnitt'!G17</f>
        <v>8</v>
      </c>
      <c r="H16" s="68">
        <f>'[2]Schnitt'!H17</f>
        <v>770</v>
      </c>
      <c r="I16" s="68">
        <f>'[2]Schnitt'!I17</f>
        <v>233</v>
      </c>
      <c r="J16" s="66">
        <f>IF(E16&gt;=190,0,IF(E16&lt;=190,(190-E16)*0.75))</f>
        <v>6</v>
      </c>
      <c r="K16" s="67">
        <f>'[2]Schnitt'!V17</f>
        <v>0</v>
      </c>
      <c r="L16" s="68">
        <f>'[2]Schnitt'!W17</f>
        <v>0</v>
      </c>
      <c r="M16" s="69">
        <f>'[2]Schnitt'!X17</f>
        <v>0</v>
      </c>
      <c r="N16" s="69">
        <f>'[2]Schnitt'!Y17</f>
        <v>0</v>
      </c>
    </row>
    <row r="17" spans="1:14" s="9" customFormat="1" ht="20.25">
      <c r="A17" s="58">
        <f t="shared" si="0"/>
        <v>15</v>
      </c>
      <c r="B17" s="71" t="s">
        <v>69</v>
      </c>
      <c r="C17" s="71" t="s">
        <v>76</v>
      </c>
      <c r="D17" s="64" t="s">
        <v>42</v>
      </c>
      <c r="E17" s="65">
        <f>'[2]Schnitt'!E51</f>
        <v>179.875</v>
      </c>
      <c r="F17" s="68">
        <f>'[2]Schnitt'!F51</f>
        <v>1439</v>
      </c>
      <c r="G17" s="68">
        <f>'[2]Schnitt'!G51</f>
        <v>8</v>
      </c>
      <c r="H17" s="68">
        <f>'[2]Schnitt'!H51</f>
        <v>753</v>
      </c>
      <c r="I17" s="68">
        <f>'[2]Schnitt'!I51</f>
        <v>202</v>
      </c>
      <c r="J17" s="66">
        <f>IF(E17&gt;=190,0,IF(E17&lt;=190,(190-E17)*0.75))</f>
        <v>7.59375</v>
      </c>
      <c r="K17" s="67">
        <f>'[2]Schnitt'!V51</f>
        <v>198</v>
      </c>
      <c r="L17" s="68">
        <f>'[2]Schnitt'!W51</f>
        <v>170</v>
      </c>
      <c r="M17" s="69">
        <f>'[2]Schnitt'!X51</f>
        <v>202</v>
      </c>
      <c r="N17" s="69">
        <f>'[2]Schnitt'!Y51</f>
        <v>183</v>
      </c>
    </row>
    <row r="18" spans="1:14" ht="20.25">
      <c r="A18" s="57">
        <f t="shared" si="0"/>
        <v>16</v>
      </c>
      <c r="B18" s="71" t="s">
        <v>31</v>
      </c>
      <c r="C18" s="71" t="s">
        <v>29</v>
      </c>
      <c r="D18" s="70" t="s">
        <v>33</v>
      </c>
      <c r="E18" s="65">
        <f>'[2]Schnitt'!E55</f>
        <v>174.75</v>
      </c>
      <c r="F18" s="68">
        <f>'[2]Schnitt'!F55</f>
        <v>2796</v>
      </c>
      <c r="G18" s="68">
        <f>'[2]Schnitt'!G55</f>
        <v>16</v>
      </c>
      <c r="H18" s="68">
        <f>'[2]Schnitt'!H55</f>
        <v>763</v>
      </c>
      <c r="I18" s="68">
        <f>'[2]Schnitt'!I55</f>
        <v>220</v>
      </c>
      <c r="J18" s="66">
        <f>IF(E18&gt;=190,0,IF(E18&lt;=190,(190-E18)*0.75))</f>
        <v>11.4375</v>
      </c>
      <c r="K18" s="67">
        <f>'[2]Schnitt'!V55</f>
        <v>181</v>
      </c>
      <c r="L18" s="68">
        <f>'[2]Schnitt'!W55</f>
        <v>220</v>
      </c>
      <c r="M18" s="69">
        <f>'[2]Schnitt'!X55</f>
        <v>151</v>
      </c>
      <c r="N18" s="69">
        <f>'[2]Schnitt'!Y55</f>
        <v>211</v>
      </c>
    </row>
    <row r="19" spans="1:14" ht="20.25">
      <c r="A19" s="58">
        <f t="shared" si="0"/>
        <v>17</v>
      </c>
      <c r="B19" s="71" t="s">
        <v>85</v>
      </c>
      <c r="C19" s="71" t="s">
        <v>86</v>
      </c>
      <c r="D19" s="70" t="s">
        <v>42</v>
      </c>
      <c r="E19" s="65">
        <f>'[2]Schnitt'!E53</f>
        <v>171.75</v>
      </c>
      <c r="F19" s="68">
        <f>'[2]Schnitt'!F53</f>
        <v>687</v>
      </c>
      <c r="G19" s="68">
        <f>'[2]Schnitt'!G53</f>
        <v>4</v>
      </c>
      <c r="H19" s="68">
        <f>'[2]Schnitt'!H53</f>
        <v>687</v>
      </c>
      <c r="I19" s="68">
        <f>'[2]Schnitt'!I53</f>
        <v>225</v>
      </c>
      <c r="J19" s="66">
        <f>IF(E19&gt;=190,0,IF(E19&lt;=190,(190-E19)*0.75))</f>
        <v>13.6875</v>
      </c>
      <c r="K19" s="67">
        <f>'[2]Schnitt'!V53</f>
        <v>225</v>
      </c>
      <c r="L19" s="68">
        <f>'[2]Schnitt'!W53</f>
        <v>160</v>
      </c>
      <c r="M19" s="69">
        <f>'[2]Schnitt'!X53</f>
        <v>172</v>
      </c>
      <c r="N19" s="69">
        <f>'[2]Schnitt'!Y53</f>
        <v>130</v>
      </c>
    </row>
    <row r="20" spans="1:14" ht="20.25">
      <c r="A20" s="57">
        <f t="shared" si="0"/>
        <v>18</v>
      </c>
      <c r="B20" s="71" t="s">
        <v>74</v>
      </c>
      <c r="C20" s="63" t="s">
        <v>75</v>
      </c>
      <c r="D20" s="70" t="s">
        <v>24</v>
      </c>
      <c r="E20" s="65">
        <f>'[2]Schnitt'!E40</f>
        <v>144.33333333333334</v>
      </c>
      <c r="F20" s="68">
        <f>'[2]Schnitt'!F40</f>
        <v>1732</v>
      </c>
      <c r="G20" s="68">
        <f>'[2]Schnitt'!G40</f>
        <v>12</v>
      </c>
      <c r="H20" s="68">
        <f>'[2]Schnitt'!H40</f>
        <v>638</v>
      </c>
      <c r="I20" s="68">
        <f>'[2]Schnitt'!I40</f>
        <v>179</v>
      </c>
      <c r="J20" s="66">
        <f>IF(E20&gt;=190,0,IF(E20&lt;=190,(190-E20)*0.75))</f>
        <v>34.24999999999999</v>
      </c>
      <c r="K20" s="67">
        <f>'[2]Schnitt'!V40</f>
        <v>145</v>
      </c>
      <c r="L20" s="68">
        <f>'[2]Schnitt'!W40</f>
        <v>174</v>
      </c>
      <c r="M20" s="69">
        <f>'[2]Schnitt'!X40</f>
        <v>179</v>
      </c>
      <c r="N20" s="69">
        <f>'[2]Schnitt'!Y40</f>
        <v>140</v>
      </c>
    </row>
    <row r="21" spans="1:14" ht="20.25">
      <c r="A21" s="58">
        <f t="shared" si="0"/>
        <v>19</v>
      </c>
      <c r="B21" s="71" t="s">
        <v>31</v>
      </c>
      <c r="C21" s="63" t="s">
        <v>32</v>
      </c>
      <c r="D21" s="70" t="s">
        <v>33</v>
      </c>
      <c r="E21" s="65">
        <f>'[2]Schnitt'!E54</f>
        <v>143</v>
      </c>
      <c r="F21" s="68">
        <f>'[2]Schnitt'!F54</f>
        <v>2288</v>
      </c>
      <c r="G21" s="68">
        <f>'[2]Schnitt'!G54</f>
        <v>16</v>
      </c>
      <c r="H21" s="68">
        <f>'[2]Schnitt'!H54</f>
        <v>599</v>
      </c>
      <c r="I21" s="68">
        <f>'[2]Schnitt'!I54</f>
        <v>178</v>
      </c>
      <c r="J21" s="66">
        <f>IF(E21&gt;=190,0,IF(E21&lt;=190,(190-E21)*0.75))</f>
        <v>35.25</v>
      </c>
      <c r="K21" s="67">
        <f>'[2]Schnitt'!V54</f>
        <v>132</v>
      </c>
      <c r="L21" s="68">
        <f>'[2]Schnitt'!W54</f>
        <v>129</v>
      </c>
      <c r="M21" s="69">
        <f>'[2]Schnitt'!X54</f>
        <v>178</v>
      </c>
      <c r="N21" s="69">
        <f>'[2]Schnitt'!Y54</f>
        <v>117</v>
      </c>
    </row>
    <row r="22" spans="1:14" ht="20.25">
      <c r="A22" s="57">
        <f t="shared" si="0"/>
        <v>20</v>
      </c>
      <c r="B22" s="71" t="s">
        <v>37</v>
      </c>
      <c r="C22" s="71" t="s">
        <v>49</v>
      </c>
      <c r="D22" s="70" t="s">
        <v>24</v>
      </c>
      <c r="E22" s="65">
        <f>'[2]Schnitt'!E6</f>
        <v>142.6875</v>
      </c>
      <c r="F22" s="68">
        <f>'[2]Schnitt'!F6</f>
        <v>2283</v>
      </c>
      <c r="G22" s="68">
        <f>'[2]Schnitt'!G6</f>
        <v>16</v>
      </c>
      <c r="H22" s="68">
        <f>'[2]Schnitt'!H6</f>
        <v>613</v>
      </c>
      <c r="I22" s="68">
        <f>'[2]Schnitt'!I6</f>
        <v>180</v>
      </c>
      <c r="J22" s="66">
        <f>IF(E22&gt;=190,0,IF(E22&lt;=190,(190-E22)*0.75))</f>
        <v>35.484375</v>
      </c>
      <c r="K22" s="67">
        <f>'[2]Schnitt'!V6</f>
        <v>103</v>
      </c>
      <c r="L22" s="68">
        <f>'[2]Schnitt'!W6</f>
        <v>155</v>
      </c>
      <c r="M22" s="69">
        <f>'[2]Schnitt'!X6</f>
        <v>109</v>
      </c>
      <c r="N22" s="69">
        <f>'[2]Schnitt'!Y6</f>
        <v>117</v>
      </c>
    </row>
    <row r="23" spans="1:14" ht="20.25">
      <c r="A23" s="58">
        <f t="shared" si="0"/>
        <v>21</v>
      </c>
      <c r="B23" s="71" t="s">
        <v>72</v>
      </c>
      <c r="C23" s="71" t="s">
        <v>73</v>
      </c>
      <c r="D23" s="70" t="s">
        <v>24</v>
      </c>
      <c r="E23" s="65">
        <f>'[2]Schnitt'!E39</f>
        <v>133.5</v>
      </c>
      <c r="F23" s="68">
        <f>'[2]Schnitt'!F39</f>
        <v>801</v>
      </c>
      <c r="G23" s="68">
        <f>'[2]Schnitt'!G39</f>
        <v>6</v>
      </c>
      <c r="H23" s="68">
        <f>'[2]Schnitt'!H39</f>
        <v>563</v>
      </c>
      <c r="I23" s="68">
        <f>'[2]Schnitt'!I39</f>
        <v>157</v>
      </c>
      <c r="J23" s="66">
        <f>IF(E23&gt;=190,0,IF(E23&lt;=190,(190-E23)*0.75))</f>
        <v>42.375</v>
      </c>
      <c r="K23" s="67">
        <f>'[2]Schnitt'!V39</f>
        <v>157</v>
      </c>
      <c r="L23" s="68">
        <f>'[2]Schnitt'!W39</f>
        <v>130</v>
      </c>
      <c r="M23" s="69">
        <f>'[2]Schnitt'!X39</f>
        <v>151</v>
      </c>
      <c r="N23" s="69">
        <f>'[2]Schnitt'!Y39</f>
        <v>125</v>
      </c>
    </row>
    <row r="24" spans="1:14" ht="20.25">
      <c r="A24" s="57">
        <f t="shared" si="0"/>
        <v>22</v>
      </c>
      <c r="B24" s="71" t="s">
        <v>47</v>
      </c>
      <c r="C24" s="71" t="s">
        <v>48</v>
      </c>
      <c r="D24" s="70" t="s">
        <v>43</v>
      </c>
      <c r="E24" s="65">
        <f>'[2]Schnitt'!E59</f>
        <v>132.25</v>
      </c>
      <c r="F24" s="68">
        <f>'[2]Schnitt'!F59</f>
        <v>529</v>
      </c>
      <c r="G24" s="68">
        <f>'[2]Schnitt'!G59</f>
        <v>4</v>
      </c>
      <c r="H24" s="68">
        <f>'[2]Schnitt'!H59</f>
        <v>529</v>
      </c>
      <c r="I24" s="68">
        <f>'[2]Schnitt'!I59</f>
        <v>166</v>
      </c>
      <c r="J24" s="66">
        <f>IF(E24&gt;=190,0,IF(E24&lt;=190,(190-E24)*0.75))</f>
        <v>43.3125</v>
      </c>
      <c r="K24" s="67">
        <f>'[2]Schnitt'!V59</f>
        <v>0</v>
      </c>
      <c r="L24" s="68">
        <f>'[2]Schnitt'!W59</f>
        <v>0</v>
      </c>
      <c r="M24" s="69">
        <f>'[2]Schnitt'!X59</f>
        <v>0</v>
      </c>
      <c r="N24" s="69">
        <f>'[2]Schnitt'!Y59</f>
        <v>0</v>
      </c>
    </row>
    <row r="25" spans="1:14" ht="20.25">
      <c r="A25" s="58">
        <f t="shared" si="0"/>
        <v>23</v>
      </c>
      <c r="B25" s="71" t="s">
        <v>46</v>
      </c>
      <c r="C25" s="71" t="s">
        <v>58</v>
      </c>
      <c r="D25" s="70" t="s">
        <v>24</v>
      </c>
      <c r="E25" s="65">
        <f>'[2]Schnitt'!E43</f>
        <v>106.83333333333333</v>
      </c>
      <c r="F25" s="68">
        <f>'[2]Schnitt'!F43</f>
        <v>641</v>
      </c>
      <c r="G25" s="68">
        <f>'[2]Schnitt'!G43</f>
        <v>6</v>
      </c>
      <c r="H25" s="68">
        <f>'[2]Schnitt'!H43</f>
        <v>439</v>
      </c>
      <c r="I25" s="68">
        <f>'[2]Schnitt'!I43</f>
        <v>126</v>
      </c>
      <c r="J25" s="66">
        <v>50</v>
      </c>
      <c r="K25" s="67">
        <f>'[2]Schnitt'!V43</f>
        <v>0</v>
      </c>
      <c r="L25" s="68">
        <f>'[2]Schnitt'!W43</f>
        <v>0</v>
      </c>
      <c r="M25" s="69">
        <f>'[2]Schnitt'!X43</f>
        <v>0</v>
      </c>
      <c r="N25" s="69">
        <f>'[2]Schnitt'!Y43</f>
        <v>0</v>
      </c>
    </row>
  </sheetData>
  <sheetProtection/>
  <mergeCells count="1">
    <mergeCell ref="K1:N1"/>
  </mergeCells>
  <printOptions horizontalCentered="1"/>
  <pageMargins left="0.5511811023622047" right="0.2755905511811024" top="0.1968503937007874" bottom="0.31496062992125984" header="0.1968503937007874" footer="0.15748031496062992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Callsen</dc:creator>
  <cp:keywords/>
  <dc:description/>
  <cp:lastModifiedBy>calls01</cp:lastModifiedBy>
  <cp:lastPrinted>2014-02-27T00:46:57Z</cp:lastPrinted>
  <dcterms:created xsi:type="dcterms:W3CDTF">2009-02-05T17:11:56Z</dcterms:created>
  <dcterms:modified xsi:type="dcterms:W3CDTF">2014-02-27T00:47:17Z</dcterms:modified>
  <cp:category/>
  <cp:version/>
  <cp:contentType/>
  <cp:contentStatus/>
</cp:coreProperties>
</file>